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105" windowWidth="15480" windowHeight="5595"/>
  </bookViews>
  <sheets>
    <sheet name="Прил.3 в Закон" sheetId="10" r:id="rId1"/>
  </sheets>
  <definedNames>
    <definedName name="_xlnm.Print_Area" localSheetId="0">'Прил.3 в Закон'!$A$1:$C$206</definedName>
  </definedNames>
  <calcPr calcId="144525" fullPrecision="0"/>
</workbook>
</file>

<file path=xl/calcChain.xml><?xml version="1.0" encoding="utf-8"?>
<calcChain xmlns="http://schemas.openxmlformats.org/spreadsheetml/2006/main">
  <c r="C36" i="10" l="1"/>
  <c r="C14" i="10" l="1"/>
  <c r="C13" i="10" s="1"/>
  <c r="C16" i="10"/>
  <c r="C22" i="10"/>
  <c r="C21" i="10" s="1"/>
  <c r="C30" i="10"/>
  <c r="C32" i="10"/>
  <c r="C38" i="10"/>
  <c r="C52" i="10"/>
  <c r="C57" i="10"/>
  <c r="C59" i="10"/>
  <c r="C65" i="10"/>
  <c r="C67" i="10"/>
  <c r="C70" i="10"/>
  <c r="C72" i="10"/>
  <c r="C75" i="10"/>
  <c r="C74" i="10" s="1"/>
  <c r="C78" i="10"/>
  <c r="C85" i="10"/>
  <c r="C88" i="10"/>
  <c r="C90" i="10"/>
  <c r="C93" i="10"/>
  <c r="C92" i="10" s="1"/>
  <c r="C98" i="10"/>
  <c r="C100" i="10"/>
  <c r="C102" i="10"/>
  <c r="C105" i="10"/>
  <c r="C107" i="10"/>
  <c r="C111" i="10"/>
  <c r="C110" i="10" s="1"/>
  <c r="C109" i="10" s="1"/>
  <c r="C113" i="10"/>
  <c r="C116" i="10"/>
  <c r="C118" i="10"/>
  <c r="C123" i="10"/>
  <c r="C122" i="10" s="1"/>
  <c r="C126" i="10"/>
  <c r="C128" i="10"/>
  <c r="C130" i="10"/>
  <c r="C133" i="10"/>
  <c r="C132" i="10" s="1"/>
  <c r="C138" i="10"/>
  <c r="C140" i="10"/>
  <c r="C143" i="10"/>
  <c r="C142" i="10" s="1"/>
  <c r="C157" i="10"/>
  <c r="C159" i="10"/>
  <c r="C161" i="10"/>
  <c r="C163" i="10"/>
  <c r="C165" i="10"/>
  <c r="C167" i="10"/>
  <c r="C169" i="10"/>
  <c r="C171" i="10"/>
  <c r="C173" i="10"/>
  <c r="C175" i="10"/>
  <c r="C177" i="10"/>
  <c r="C179" i="10"/>
  <c r="C181" i="10"/>
  <c r="C186" i="10"/>
  <c r="C188" i="10"/>
  <c r="C191" i="10"/>
  <c r="C193" i="10"/>
  <c r="C195" i="10"/>
  <c r="C198" i="10"/>
  <c r="C202" i="10"/>
  <c r="C201" i="10" s="1"/>
  <c r="C200" i="10" s="1"/>
  <c r="C204" i="10"/>
  <c r="C203" i="10" s="1"/>
  <c r="C29" i="10" l="1"/>
  <c r="C28" i="10" s="1"/>
  <c r="C69" i="10"/>
  <c r="C64" i="10" s="1"/>
  <c r="C156" i="10"/>
  <c r="C137" i="10"/>
  <c r="C35" i="10"/>
  <c r="C12" i="10"/>
  <c r="C185" i="10"/>
  <c r="C51" i="10"/>
  <c r="C50" i="10" s="1"/>
  <c r="C43" i="10"/>
  <c r="C97" i="10"/>
  <c r="C84" i="10"/>
  <c r="C77" i="10" s="1"/>
  <c r="C47" i="10"/>
  <c r="C115" i="10"/>
  <c r="C104" i="10"/>
  <c r="C96" i="10" l="1"/>
  <c r="C42" i="10"/>
  <c r="C136" i="10"/>
  <c r="C135" i="10" s="1"/>
  <c r="C11" i="10" l="1"/>
  <c r="C206" i="10" s="1"/>
</calcChain>
</file>

<file path=xl/sharedStrings.xml><?xml version="1.0" encoding="utf-8"?>
<sst xmlns="http://schemas.openxmlformats.org/spreadsheetml/2006/main" count="401" uniqueCount="398">
  <si>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</si>
  <si>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</si>
  <si>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</si>
  <si>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</si>
  <si>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</si>
  <si>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Денежные взыскания (штрафы) за нарушение законодательства о рекламе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</si>
  <si>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</si>
  <si>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</si>
  <si>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ПРОЧИЕ НЕНАЛОГОВЫЕ ДОХОДЫ</t>
  </si>
  <si>
    <t>Прочие неналоговые доходы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</si>
  <si>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</si>
  <si>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Прочие неналоговые доходы бюджетов субъектов Российской Федерации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</si>
  <si>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</si>
  <si>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</si>
  <si>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</si>
  <si>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субъектов Российской Федерации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</si>
  <si>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</si>
  <si>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на оплату жилищно-коммунальных услуг отдельным категориям граждан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</si>
  <si>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</si>
  <si>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</si>
  <si>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</si>
  <si>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Денежные взыскания (штрафы) за нарушение законодательства Российской Федерации о пожарной безопасности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</si>
  <si>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</si>
  <si>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Поступления сумм в возмещение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 (или) крупногабаритных грузов, зачисляемые в бюджеты субъектов Российской Федерации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</si>
  <si>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</si>
  <si>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</si>
  <si>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</si>
  <si>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</si>
  <si>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к Закону Иркутской области</t>
  </si>
  <si>
    <t>Иные межбюджетные трансферты</t>
  </si>
  <si>
    <t>Итого доходов</t>
  </si>
  <si>
    <t>НАЛОГОВЫЕ И НЕНАЛОГОВЫЕ ДОХОДЫ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</si>
  <si>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</si>
  <si>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Наименование </t>
  </si>
  <si>
    <t>Код бюджетной классификации Российской Федерации</t>
  </si>
  <si>
    <t>НАЛОГИ НА ПРИБЫЛЬ, ДОХОДЫ</t>
  </si>
  <si>
    <t>Налог на прибыль организаций</t>
  </si>
  <si>
    <t xml:space="preserve">Прочие государственные пошлины за совершение прочих юридически значимых действий, подлежащие зачислению в бюджет субъекта Российской Федерации 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</si>
  <si>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</si>
  <si>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</si>
  <si>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</si>
  <si>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</si>
  <si>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Налог на добычу полезных ископаемых в виде угля</t>
  </si>
  <si>
    <t>Прочие безвозмездные поступления в бюджеты субъектов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</si>
  <si>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</si>
  <si>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</si>
  <si>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Акцизы на пиво, производимое на территории Российской Федерации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</si>
  <si>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местного значения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</si>
  <si>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</si>
  <si>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</si>
  <si>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</si>
  <si>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</si>
  <si>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</si>
  <si>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НАЛОГИ НА ИМУЩЕСТВО</t>
  </si>
  <si>
    <t>Налог на имущество организаций</t>
  </si>
  <si>
    <t>Налог на имущество организаций по имуществу, не входящему в Единую систему газоснабжения</t>
  </si>
  <si>
    <t>Транспортный налог</t>
  </si>
  <si>
    <t>Транспортный налог с организаций</t>
  </si>
  <si>
    <t>Транспортный налог с физических лиц</t>
  </si>
  <si>
    <t>НАЛОГИ, СБОРЫ И РЕГУЛЯРНЫЕ ПЛАТЕЖИ ЗА ПОЛЬЗОВАНИЕ ПРИРОДНЫМИ РЕСУРСАМИ</t>
  </si>
  <si>
    <t>Налог на добычу полезных ископаемых</t>
  </si>
  <si>
    <t>Налог на добычу общераспространенных полезных ископаемых</t>
  </si>
  <si>
    <t>Налог на добычу прочих полезных ископаемых (за исключением полезных ископаемых в виде природных алмазов)</t>
  </si>
  <si>
    <t>Сборы за пользование объектами животного мира и за пользование объектами водных биологических ресурсов</t>
  </si>
  <si>
    <t>Сбор за пользование объектами животного мира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</si>
  <si>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</si>
  <si>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</si>
  <si>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</si>
  <si>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Доходы, получаемые в виде арендной платы, а также средства от продажи права на  заключение  договоров аренды   за   земли,   находящиеся    в собственности   субъектов    Российской Федерации (за исключением земельных участков бюджетных и автономных учреждений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</si>
  <si>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</si>
  <si>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</si>
  <si>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</si>
  <si>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</si>
  <si>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</si>
  <si>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</si>
  <si>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</si>
  <si>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</si>
  <si>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</si>
  <si>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</si>
  <si>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</si>
  <si>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</si>
  <si>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</si>
  <si>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</si>
  <si>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субъектов Российской Федерации</t>
  </si>
  <si>
    <t>Доходы от компенсации затрат государства</t>
  </si>
  <si>
    <t xml:space="preserve">Прочие доходы от компенсации затрат государства </t>
  </si>
  <si>
    <t>Прочие доходы от компенсации затрат бюджетов субъектов Российской Федерации</t>
  </si>
  <si>
    <t>Платежи, взимаемые государственными и муниципальными органами (организациями) за выполнение определенных функций</t>
  </si>
  <si>
    <t xml:space="preserve">Субвенции бюджетам на реализацию полномочий Российской Федерации по осуществлению социальных выплат безработным гражданам 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</si>
  <si>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</si>
  <si>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</si>
  <si>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</si>
  <si>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Государственная  пошлина  за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</si>
  <si>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субъектов Российской Федерации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</si>
  <si>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</si>
  <si>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Субвенции бюджетам на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</si>
  <si>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</si>
  <si>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</si>
  <si>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Минимальный налог, зачисляемый в бюджеты субъектов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</si>
  <si>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</si>
  <si>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 землю, а также средства от   продажи   права   на    заключение договоров  аренды  указанных 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</si>
  <si>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</si>
  <si>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</si>
  <si>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</si>
  <si>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</si>
  <si>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Денежные взыскания (штрафы) за нарушение законодательства о государственном регулировании цен (тарифов) в части цен (тарифов), регулируемых органами государственной власти субъектов Российской Федерации, налагаемые органами исполнительной власти субъектов Российской Федерации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</si>
  <si>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</si>
  <si>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</si>
  <si>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</si>
  <si>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</si>
  <si>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</si>
  <si>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</si>
  <si>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 xml:space="preserve">Плата за использование лесов </t>
  </si>
  <si>
    <t>Сбор за пользование объектами водных биологических ресурсов (по внутренним водным объектам)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</si>
  <si>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</si>
  <si>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Денежные взыскания (штрафы) за нарушение законодательства Российской Федерации о безопасности дорожного движения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</si>
  <si>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регионального или межмуниципального значения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</si>
  <si>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</si>
  <si>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</t>
  </si>
  <si>
    <t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значения, зачисляемая в бюджеты субъектов Российской Федерации</t>
  </si>
  <si>
    <t>Плата за оказание услуг по присоединению объектов дорожного сервиса к автомобильным дорогам общего пользования</t>
  </si>
  <si>
    <t xml:space="preserve">Плата за использование лесов, расположенных на землях лесного фонда </t>
  </si>
  <si>
    <t>Плата за использование лесов, расположенных на землях лесного фонда,  в части, превышающей минимальный размер арендной платы</t>
  </si>
  <si>
    <t>Плата за использование лесов, расположенных на землях лесного фонда,  в части платы по договору купли-продажи лесных нссаждений для собственных нужд</t>
  </si>
  <si>
    <t>Налог на игорный бизнес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</si>
  <si>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</si>
  <si>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 xml:space="preserve">Доходы, поступающие в порядке возмещения расходов, понесенных в связи с эксплуатацией имущества </t>
  </si>
  <si>
    <t>Плата за выбросы загрязнящих веществ, образующихся при сжигании на факельных установках и (или) рассеивании попутного нефтяного газа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</si>
  <si>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</si>
  <si>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</si>
  <si>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Дотации бюджетам на поддержку мер по обеспечению сбалансированности бюджетов</t>
  </si>
  <si>
    <t>Дотации бюджетам субъектов Российской Федерации на поддержку мер по обеспечению сбалансированности бюджетов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</si>
  <si>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</si>
  <si>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на обеспечение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</si>
  <si>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</si>
  <si>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</si>
  <si>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Проценты, полученные от предоставления бюджетных кредитов внутри страны</t>
  </si>
  <si>
    <t>000 1 00 00000 00 0000 000</t>
  </si>
  <si>
    <t>000 1 01 00000 00 0000 000</t>
  </si>
  <si>
    <t>000 1 01 01000 00 0000 110</t>
  </si>
  <si>
    <t>000 1 01 01010 00 0000 110</t>
  </si>
  <si>
    <t>000 1 01 01012 02 0000 110</t>
  </si>
  <si>
    <t>000 1 01 02000 01 0000 110</t>
  </si>
  <si>
    <t>000 1 01 02010 01 0000 110</t>
  </si>
  <si>
    <t>000 1 01 02020 01 0000 110</t>
  </si>
  <si>
    <t>000 1 01 02030 01 0000 110</t>
  </si>
  <si>
    <t>000 1 01 02040 01 0000 110</t>
  </si>
  <si>
    <t>000 1 03 00000 00 0000 000</t>
  </si>
  <si>
    <t>000 1 03 02000 01 0000 110</t>
  </si>
  <si>
    <t>000 1 03 02100 01 0000 110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</si>
  <si>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</si>
  <si>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</si>
  <si>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</si>
  <si>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</si>
  <si>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</si>
  <si>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</si>
  <si>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000 1 05 01050 01 0000 110</t>
  </si>
  <si>
    <t>000 1 06 00000 00 0000 000</t>
  </si>
  <si>
    <t>000 1 06 02000 02 0000 110</t>
  </si>
  <si>
    <t>000 1 06 02010 02 0000 110</t>
  </si>
  <si>
    <t>000 1 06 04000 02 0000 110</t>
  </si>
  <si>
    <t>000 1 06 04011 02 0000 110</t>
  </si>
  <si>
    <t>000 1 06 04012 02 0000 110</t>
  </si>
  <si>
    <t>000 1 06 05000 02 0000 110</t>
  </si>
  <si>
    <t>000 1 07 00000 00 0000 000</t>
  </si>
  <si>
    <t>000 1 07 01000 01 0000 110</t>
  </si>
  <si>
    <t>000 1 07 01020 01 0000 110</t>
  </si>
  <si>
    <t>000 1 07 01030 01 0000 110</t>
  </si>
  <si>
    <t>000 1 07 01060 01 0000 110</t>
  </si>
  <si>
    <t>000 1 07 04000 01 0000 110</t>
  </si>
  <si>
    <t>000 1 07 04010 01 0000 110</t>
  </si>
  <si>
    <t>000 1 07 04030 01 0000 110</t>
  </si>
  <si>
    <t>000 1 08 00000 00 0000 000</t>
  </si>
  <si>
    <t>000 1 08 07000 01 0000 110</t>
  </si>
  <si>
    <t>000 1 08 07080 01 0000 110</t>
  </si>
  <si>
    <t>000 1 08 07082 01 0000 110</t>
  </si>
  <si>
    <t>000 1 08 07110 01 0000 110</t>
  </si>
  <si>
    <t>000 1 08 07120 01 0000 110</t>
  </si>
  <si>
    <t>000 1 08 07130 01 0000 110</t>
  </si>
  <si>
    <t>000 1 08 07140 01 0000 110</t>
  </si>
  <si>
    <t>000 1 08 07142 01 0000 110</t>
  </si>
  <si>
    <t>000 1 08 07170 01 0000 110</t>
  </si>
  <si>
    <t>000 1 08 07172 01 0000 110</t>
  </si>
  <si>
    <t>000 1 08 07300 01 0000 110</t>
  </si>
  <si>
    <t>000 1 11 00000 00 0000 000</t>
  </si>
  <si>
    <t>000 1 11 01000 00 0000 120</t>
  </si>
  <si>
    <t>000 1 11 01020 02 0000 120</t>
  </si>
  <si>
    <t>000 1 11 03000 00 0000 120</t>
  </si>
  <si>
    <t>000 1 11 03020 02 0000 120</t>
  </si>
  <si>
    <t>000 1 11 05000 00 0000 120</t>
  </si>
  <si>
    <t>000 1 11 05020 00 0000 120</t>
  </si>
  <si>
    <t>000 1 11 05022 02 0000 120</t>
  </si>
  <si>
    <t>000 1 11 05030 00 0000 120</t>
  </si>
  <si>
    <t>000 1 11 05032 02 0000 120</t>
  </si>
  <si>
    <t>000 1 11 07000 00 0000 120</t>
  </si>
  <si>
    <t>000 1 11 07010 00 0000 120</t>
  </si>
  <si>
    <t>000 1 11 07012 02 0000 120</t>
  </si>
  <si>
    <t>000 1 12 00000 00 0000 000</t>
  </si>
  <si>
    <t>000 1 12 01000 01 0000 120</t>
  </si>
  <si>
    <t>000 1 12 01010 01 0000 120</t>
  </si>
  <si>
    <t>000 1 12 01020 01 0000 120</t>
  </si>
  <si>
    <t>000 1 12 01030 01 0000 120</t>
  </si>
  <si>
    <t>000 1 12 01040 01 0000 120</t>
  </si>
  <si>
    <t>000 1 12 01070 01 0000 120</t>
  </si>
  <si>
    <t>000 1 12 02000 00 0000 120</t>
  </si>
  <si>
    <t>000 1 12 02010 01 0000 120</t>
  </si>
  <si>
    <t>000 1 12 02012 01 0000 120</t>
  </si>
  <si>
    <t>000 1 12 02030 01 0000 120</t>
  </si>
  <si>
    <t>000 1 12 02050 01 0000 120</t>
  </si>
  <si>
    <t>000 1 12 02052 01 0000 120</t>
  </si>
  <si>
    <t>000 1 12 02100 00 0000 120</t>
  </si>
  <si>
    <t>000 1 12 02102 02 0000 120</t>
  </si>
  <si>
    <t>000 1 12 04000 00 0000 120</t>
  </si>
  <si>
    <t>000 1 12 04010 00 0000 120</t>
  </si>
  <si>
    <t>000 1 12 04014 02 0000 120</t>
  </si>
  <si>
    <t>000 1 12 04015 02 0000 120</t>
  </si>
  <si>
    <t>000 1 13 00000 00 0000 000</t>
  </si>
  <si>
    <t>000 1 13 01000 00 0000 130</t>
  </si>
  <si>
    <t>000 1 13 01500 00 0000 130</t>
  </si>
  <si>
    <t>000 1 13 01520 02 0000 130</t>
  </si>
  <si>
    <t>000 1 13 01990 00 0000 130</t>
  </si>
  <si>
    <t>000 1 13 01992 02 0000 130</t>
  </si>
  <si>
    <t>000 1 13 02000 00 0000 130</t>
  </si>
  <si>
    <t>000 1 13 02060 00 0000 130</t>
  </si>
  <si>
    <t>000 1 13 02062 02 0000 130</t>
  </si>
  <si>
    <t>000 1 13 02990 00 0000 130</t>
  </si>
  <si>
    <t>000 1 13 02992 02 0000 130</t>
  </si>
  <si>
    <t>000 1 14 00000 00 0000 000</t>
  </si>
  <si>
    <t>000 1 14 02000 00 0000 000</t>
  </si>
  <si>
    <t>000 1 14 02020 02 0000 410</t>
  </si>
  <si>
    <t>000 1 14 02023 02 0000 410</t>
  </si>
  <si>
    <t>000 1 15 00000 00 0000 000</t>
  </si>
  <si>
    <t>000 1 15 02000 00 0000 140</t>
  </si>
  <si>
    <t>000 1 16 00000 00 0000 000</t>
  </si>
  <si>
    <t>000 1 16 02000 00 0000 140</t>
  </si>
  <si>
    <t>000 1 16 02030 02 0000 140</t>
  </si>
  <si>
    <t>000 1 16 21000 00 0000 140</t>
  </si>
  <si>
    <t>000 1 16 21020 02 0000 140</t>
  </si>
  <si>
    <t>000 1 16 26000 01 0000 140</t>
  </si>
  <si>
    <t>000 1 16 27000 01 0000 140</t>
  </si>
  <si>
    <t>000 1 16 30000 01 0000 140</t>
  </si>
  <si>
    <t>000 1 16 30010 01 0000 140</t>
  </si>
  <si>
    <t>000 1 16 30012 01 0000 140</t>
  </si>
  <si>
    <t>000 1 16 30020 01 0000 140</t>
  </si>
  <si>
    <t>000 1 16 33000 00 0000 140</t>
  </si>
  <si>
    <t>000 1 16 33020 02 0000 140</t>
  </si>
  <si>
    <t>000 1 16 37000 00 0000 140</t>
  </si>
  <si>
    <t>000 1 16 37020 02 0000 140</t>
  </si>
  <si>
    <t>000 1 16 90000 00 0000 140</t>
  </si>
  <si>
    <t>000 1 16 90020 02 0000 140</t>
  </si>
  <si>
    <t>000 1 17 00000 00 0000 000</t>
  </si>
  <si>
    <t>000 1 17 05000 00 0000 180</t>
  </si>
  <si>
    <t>000 1 17 05020 02 0000 180</t>
  </si>
  <si>
    <t>000 2 00 00000 00 0000 000</t>
  </si>
  <si>
    <t>000 2 02 00000 00 0000 000</t>
  </si>
  <si>
    <t>000 2 02 01000 00 0000 151</t>
  </si>
  <si>
    <t>000 2 02 01001 00 0000 151</t>
  </si>
  <si>
    <t>000 2 02 01001 02 0000 151</t>
  </si>
  <si>
    <t>000 2 02 01003 00 0000 151</t>
  </si>
  <si>
    <t>000 2 02 01003 02 0000 151</t>
  </si>
  <si>
    <t>000 2 02 02000 00 0000 151</t>
  </si>
  <si>
    <t>000 2 02 02101 02 0000 151</t>
  </si>
  <si>
    <t>000 2 02 03000 00 0000 151</t>
  </si>
  <si>
    <t>000 2 02 03001 00 0000 151</t>
  </si>
  <si>
    <t>000 2 02 03001 02 0000 151</t>
  </si>
  <si>
    <t>000 2 02 03004 00 0000 151</t>
  </si>
  <si>
    <t>000 2 02 03004 02 0000 151</t>
  </si>
  <si>
    <t>000 2 02 03011 00 0000 151</t>
  </si>
  <si>
    <t>000 2 02 03011 02 0000 151</t>
  </si>
  <si>
    <t>000 2 02 03012 00 0000 151</t>
  </si>
  <si>
    <t>000 2 02 03012 02 0000 151</t>
  </si>
  <si>
    <t>000 2 02 03015 00 0000 151</t>
  </si>
  <si>
    <t>000 2 02 03015 02 0000 151</t>
  </si>
  <si>
    <t>000 2 02 03020 00 0000 151</t>
  </si>
  <si>
    <t>000 2 02 03020 02 0000 151</t>
  </si>
  <si>
    <t>000 2 02 03025 00 0000 151</t>
  </si>
  <si>
    <t>000 2 02 03025 02 0000 151</t>
  </si>
  <si>
    <t>000 2 02 03053 00 0000 151</t>
  </si>
  <si>
    <t>000 2 02 03053 02 0000 151</t>
  </si>
  <si>
    <t>000 2 02 03069 00 0000 151</t>
  </si>
  <si>
    <t>000 2 02 03069 02 0000 151</t>
  </si>
  <si>
    <t>000 2 02 03070 00 0000 151</t>
  </si>
  <si>
    <t>000 2 02 03070 02 0000 151</t>
  </si>
  <si>
    <t>000 2 02 03998 02 0000 151</t>
  </si>
  <si>
    <t>000 2 02 04000 00 0000 151</t>
  </si>
  <si>
    <t>000 2 02 04017 00 0000 151</t>
  </si>
  <si>
    <t>000 2 02 04017 02 0000 151</t>
  </si>
  <si>
    <t>000 2 02 04055 02 0000 151</t>
  </si>
  <si>
    <t>000 2 07 02000 02 0000 180</t>
  </si>
  <si>
    <t>000 2 07 02030 02 0000 180</t>
  </si>
  <si>
    <t>Сумма</t>
  </si>
  <si>
    <t>ПРОЧИЕ БЕЗВОЗМЕЗДНЫЕ ПОСТУПЛЕНИЯ</t>
  </si>
  <si>
    <t>БЕЗВОЗМЕЗДНЫЕ ПОСТУПЛЕНИЯ ОТ ДРУГИХ БЮДЖЕТОВ БЮДЖЕТНОЙ СИСТЕМЫ РОССИЙСКОЙ ФЕДЕРАЦИИ</t>
  </si>
  <si>
    <t>Приложение 3</t>
  </si>
  <si>
    <t>Государственная пошлина за государственную регистрацию политических партий и региональных отделений политических партий</t>
  </si>
  <si>
    <t>Межбюджетные трансферты, передаваемые бюджетам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</si>
  <si>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Субсидии бюджетам бюджетной системы Российской Федерации (межбюджетные субсидии)</t>
  </si>
  <si>
    <t>000 2 02 02173 02 0000 151</t>
  </si>
  <si>
    <t>Межбюджетные трансферты, передаваемые бюджетам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</si>
  <si>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</si>
  <si>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</si>
  <si>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Межбюджетные трансферты бюджетам на реализацию мероприятий по профилактике ВИЧ-инфекции и гепатитов В и С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</si>
  <si>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</si>
  <si>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</si>
  <si>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</si>
  <si>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</si>
  <si>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реализацию дополнительных мероприятий в сфере занятости населения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</si>
  <si>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</si>
  <si>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Субвенции бюджетам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</si>
  <si>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</si>
  <si>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на осуществление отдельных полномочий в области водных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</si>
  <si>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</si>
  <si>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</si>
  <si>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 по участкам недр местного значения</t>
  </si>
  <si>
    <t>Регулярные платежи за пользование недрами при пользовании недрами на территории Российской Федерации</t>
  </si>
  <si>
    <t>Сборы за участие в конкурсе (аукционе) на право пользования участками недр</t>
  </si>
  <si>
    <t>Сборы за участие в конкурсе (аукционе) на право пользования участками недр местного значения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</si>
  <si>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</si>
  <si>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</si>
  <si>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</si>
  <si>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</si>
  <si>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 ОТ ГОСУДАРСТВЕННЫХ (МУНИЦИПАЛЬНЫХ) ОРГАНИЗАЦИЙ</t>
  </si>
  <si>
    <t>Безвозмездные поступления от государственных (муниципальных) организаций в бюджеты субъектов Российской Федерации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</si>
  <si>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</si>
  <si>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Субсидии бюджетам субъектов Российской Федерации на возмещение части затрат на приобретение элитных семян</t>
  </si>
  <si>
    <t>Субсидии бюджетам субъектов Российской Федерации на возмещение части затрат на закладку и уход за многолетними плодовыми и ягодными насаждениями</t>
  </si>
  <si>
    <t xml:space="preserve">Субсидии бюджетам субъектов Российской Федерации на производство продукции растениеводства на низкопродуктивной пашне в районах Крайнего Севера и приравненных к ним 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</si>
  <si>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</si>
  <si>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поддержку племенного животноводства</t>
  </si>
  <si>
    <t>Субсидии бюджетам субъектов Российской Федерации на поддержку племенного крупного рогатого скота мясного направления</t>
  </si>
  <si>
    <t>000 1 03 02230 01 0000 110</t>
  </si>
  <si>
    <t>000 1 03 02240 01 0000 110</t>
  </si>
  <si>
    <t>000 1 03 02250 01 0000 110</t>
  </si>
  <si>
    <t>000 1 03 02260 01 0000 110</t>
  </si>
  <si>
    <t>000 2 02 02174 02 0000 151</t>
  </si>
  <si>
    <t>000 2 02 02177 02 0000 151</t>
  </si>
  <si>
    <t>000 2 02 02180 02 0000 151</t>
  </si>
  <si>
    <t>000 2 02 02184 02 0000 151</t>
  </si>
  <si>
    <t>000 2 02 02185 02 0000 151</t>
  </si>
  <si>
    <t>000 2 02 02193 02 0000 151</t>
  </si>
  <si>
    <t>000 2 02 02208 02 0000 151</t>
  </si>
  <si>
    <t>000 2 02 03018 00 0000 151</t>
  </si>
  <si>
    <t>000 2 02 03018 02 0000 151</t>
  </si>
  <si>
    <t>000 2 02 03019 00 0000 151</t>
  </si>
  <si>
    <t>000 2 02 03019 02 0000 151</t>
  </si>
  <si>
    <t>000 2 02 03122 00 0000 151</t>
  </si>
  <si>
    <t>000 2 02 03122 02 0000 151</t>
  </si>
  <si>
    <t>000 2 02 04062 00 0000 151</t>
  </si>
  <si>
    <t>000 2 02 04062 02 0000 151</t>
  </si>
  <si>
    <t>000 2 02 04064 02 0000 151</t>
  </si>
  <si>
    <t>000 2 02 04066 00 0000 151</t>
  </si>
  <si>
    <t>000 2 02 04066 02 0000 151</t>
  </si>
  <si>
    <t>000 2 03 00000 00 0000 180</t>
  </si>
  <si>
    <t>000 2 03 02000 02 0000 180</t>
  </si>
  <si>
    <t>000 2 03 02030 02 0000 180</t>
  </si>
  <si>
    <t>000 2 07 00000 00 0000 000</t>
  </si>
  <si>
    <t>Единая субвенция бюджетам субъектов Российской Федерации</t>
  </si>
  <si>
    <t>Плата за предоставление сведений, документов, содержащихся в государственных реестрах (регистрах)</t>
  </si>
  <si>
    <t>Плата за предоставление государственными органами субъектов Российской Федерации, казенными учреждениями субъектов Российской Федерации сведений, документов, содержащихся в государственных реестрах (регистрах), ведение которых осуществляется данными государственными органами, учреждениями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</si>
  <si>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</si>
  <si>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</si>
  <si>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</si>
  <si>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Государственная пошлина за действия органов исполнительной власти субъектов Российской Федерации, связанные с государственной аккредитацией образовательных учреждений, осуществляемой в пределах переданных полномочий Российской Федерации в области образования</t>
  </si>
  <si>
    <t>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образовании, об ученых степенях и ученых званиях в пределах переданных полномочий Российской Федерации в области образования</t>
  </si>
  <si>
    <t>000 1 08 07380 01 0000 110</t>
  </si>
  <si>
    <t>000 1 08 07390 01 0000 110</t>
  </si>
  <si>
    <t>000 1 13 01400 01 0000 130</t>
  </si>
  <si>
    <t>000 1 13 01410 01 0000 130</t>
  </si>
  <si>
    <t>000 2 02 02077 00 0000 151</t>
  </si>
  <si>
    <t>000 2 02 02077 02 0000 151</t>
  </si>
  <si>
    <t>000 2 02 02186 02 0000 151</t>
  </si>
  <si>
    <t>«Об областном бюджете на 2015 год</t>
  </si>
  <si>
    <t>и на плановый период 2016 и 2017 годов»</t>
  </si>
  <si>
    <t>ПРОГНОЗИРУЕМЫЕ ДОХОДЫ ОБЛАСТНОГО БЮДЖЕТА НА 2015 ГОД</t>
  </si>
  <si>
    <t>Субсидии бюджетам субъектов Российской Федерации на возмещение части затрат на приобретение семян с учетом доставки в районы Крайнего Севера и приравненные к ним местности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</si>
  <si>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</si>
  <si>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</si>
  <si>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</si>
  <si>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</t>
  </si>
  <si>
    <t>Межбюджетные трансферты, передаваемые бюджетам на создание и развитие сети многофункциональных центров предоставления государственных и муниципальных услуг</t>
  </si>
  <si>
    <t>Межбюджетные трансферты, передаваемые бюджетам субъектов Российской Федерации на создание и развитие сети многофункциональных центров предоставления государственных и муниципальных услуг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</si>
  <si>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</si>
  <si>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субъектов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</si>
  <si>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</si>
  <si>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</si>
  <si>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</si>
  <si>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000 2 02 02179 02 0000 151</t>
  </si>
  <si>
    <t>000 2 02 03123 02 0000 151</t>
  </si>
  <si>
    <t>000 2 02 04025 00 0000 151</t>
  </si>
  <si>
    <t>000 2 02 04025 02 0000 151</t>
  </si>
  <si>
    <t>000 2 02 04056 00 0000 151</t>
  </si>
  <si>
    <t>000 2 02 04056 02 0000 151</t>
  </si>
  <si>
    <t>000 2 02 04061 00 0000 151</t>
  </si>
  <si>
    <t>000 2 02 04061 02 0000 151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</si>
  <si>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</si>
  <si>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</si>
  <si>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(тыс. рублей)</t>
  </si>
  <si>
    <t>от 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</si>
</sst>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_-* #,##0.0_р_._-;\-* #,##0.0_р_._-;_-* &quot;-&quot;??_р_._-;_-@_-"/>
    <numFmt numFmtId="166" formatCode="_-* #,##0.0_р_._-;\-* #,##0.0_р_._-;_-* &quot;-&quot;?_р_._-;_-@_-"/>
    <numFmt numFmtId="167" formatCode="0.0%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2" fillId="2" borderId="0" xfId="1" applyFont="1" applyFill="1"/>
    <xf numFmtId="0" fontId="3" fillId="2" borderId="0" xfId="1" applyFont="1" applyFill="1" applyAlignment="1">
      <alignment horizontal="center"/>
    </xf>
    <xf numFmtId="0" fontId="4" fillId="2" borderId="0" xfId="0" applyFont="1" applyFill="1" applyAlignment="1"/>
    <xf numFmtId="164" fontId="2" fillId="2" borderId="0" xfId="1" applyNumberFormat="1" applyFont="1" applyFill="1"/>
    <xf numFmtId="167" fontId="2" fillId="2" borderId="0" xfId="3" applyNumberFormat="1" applyFont="1" applyFill="1"/>
    <xf numFmtId="165" fontId="2" fillId="2" borderId="0" xfId="2" applyNumberFormat="1" applyFont="1" applyFill="1"/>
    <xf numFmtId="166" fontId="2" fillId="2" borderId="0" xfId="1" applyNumberFormat="1" applyFont="1" applyFill="1"/>
    <xf numFmtId="0" fontId="4" fillId="2" borderId="0" xfId="1" applyFont="1" applyFill="1" applyAlignment="1">
      <alignment horizontal="left" indent="2"/>
    </xf>
    <xf numFmtId="0" fontId="5" fillId="2" borderId="0" xfId="1" applyFont="1" applyFill="1"/>
    <xf numFmtId="0" fontId="5" fillId="2" borderId="0" xfId="1" applyFont="1" applyFill="1" applyAlignment="1">
      <alignment horizontal="right"/>
    </xf>
    <xf numFmtId="0" fontId="3" fillId="2" borderId="1" xfId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 applyProtection="1">
      <alignment horizontal="left" vertical="center" wrapText="1"/>
      <protection locked="0"/>
    </xf>
    <xf numFmtId="3" fontId="3" fillId="2" borderId="1" xfId="1" applyNumberFormat="1" applyFont="1" applyFill="1" applyBorder="1" applyAlignment="1" applyProtection="1">
      <alignment horizontal="center" vertical="center" wrapText="1"/>
    </xf>
    <xf numFmtId="164" fontId="3" fillId="2" borderId="1" xfId="1" applyNumberFormat="1" applyFont="1" applyFill="1" applyBorder="1" applyAlignment="1">
      <alignment vertical="center"/>
    </xf>
    <xf numFmtId="3" fontId="5" fillId="2" borderId="1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" xfId="1" applyNumberFormat="1" applyFont="1" applyFill="1" applyBorder="1" applyAlignment="1" applyProtection="1">
      <alignment horizontal="center" vertical="center" wrapText="1"/>
    </xf>
    <xf numFmtId="164" fontId="5" fillId="2" borderId="1" xfId="1" applyNumberFormat="1" applyFont="1" applyFill="1" applyBorder="1" applyAlignment="1">
      <alignment vertical="center"/>
    </xf>
    <xf numFmtId="3" fontId="5" fillId="2" borderId="1" xfId="1" applyNumberFormat="1" applyFont="1" applyFill="1" applyBorder="1" applyAlignment="1" applyProtection="1">
      <alignment horizontal="left" vertical="center" wrapText="1" indent="1"/>
      <protection locked="0"/>
    </xf>
    <xf numFmtId="3" fontId="5" fillId="2" borderId="1" xfId="1" applyNumberFormat="1" applyFont="1" applyFill="1" applyBorder="1" applyAlignment="1" applyProtection="1">
      <alignment horizontal="left" vertical="center" wrapText="1" indent="2"/>
      <protection locked="0"/>
    </xf>
    <xf numFmtId="3" fontId="5" fillId="2" borderId="1" xfId="1" applyNumberFormat="1" applyFont="1" applyFill="1" applyBorder="1" applyAlignment="1" applyProtection="1">
      <alignment horizontal="left" vertical="center" wrapText="1" indent="3"/>
      <protection locked="0"/>
    </xf>
    <xf numFmtId="3" fontId="5" fillId="2" borderId="1" xfId="0" applyNumberFormat="1" applyFont="1" applyFill="1" applyBorder="1" applyAlignment="1" applyProtection="1">
      <alignment horizontal="left" vertical="center" wrapText="1"/>
      <protection locked="0"/>
    </xf>
    <xf numFmtId="3" fontId="5" fillId="2" borderId="1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>
      <alignment vertical="center"/>
    </xf>
    <xf numFmtId="3" fontId="5" fillId="2" borderId="1" xfId="0" applyNumberFormat="1" applyFont="1" applyFill="1" applyBorder="1" applyAlignment="1" applyProtection="1">
      <alignment horizontal="left" vertical="top" wrapText="1" indent="1"/>
      <protection locked="0"/>
    </xf>
    <xf numFmtId="3" fontId="5" fillId="2" borderId="1" xfId="0" applyNumberFormat="1" applyFont="1" applyFill="1" applyBorder="1" applyAlignment="1" applyProtection="1">
      <alignment horizontal="left" vertical="top" wrapText="1" indent="2"/>
      <protection locked="0"/>
    </xf>
    <xf numFmtId="3" fontId="5" fillId="2" borderId="1" xfId="0" applyNumberFormat="1" applyFont="1" applyFill="1" applyBorder="1" applyAlignment="1" applyProtection="1">
      <alignment horizontal="left" vertical="top" wrapText="1" indent="3"/>
      <protection locked="0"/>
    </xf>
    <xf numFmtId="3" fontId="5" fillId="2" borderId="1" xfId="0" applyNumberFormat="1" applyFont="1" applyFill="1" applyBorder="1" applyAlignment="1" applyProtection="1">
      <alignment horizontal="left" vertical="center" wrapText="1" indent="3"/>
      <protection locked="0"/>
    </xf>
    <xf numFmtId="3" fontId="5" fillId="2" borderId="1" xfId="0" applyNumberFormat="1" applyFont="1" applyFill="1" applyBorder="1" applyAlignment="1" applyProtection="1">
      <alignment horizontal="left" vertical="top" wrapText="1"/>
      <protection locked="0"/>
    </xf>
    <xf numFmtId="3" fontId="5" fillId="2" borderId="1" xfId="0" applyNumberFormat="1" applyFont="1" applyFill="1" applyBorder="1" applyAlignment="1" applyProtection="1">
      <alignment horizontal="left" vertical="center" wrapText="1" indent="1"/>
      <protection locked="0"/>
    </xf>
    <xf numFmtId="3" fontId="5" fillId="2" borderId="1" xfId="0" applyNumberFormat="1" applyFont="1" applyFill="1" applyBorder="1" applyAlignment="1" applyProtection="1">
      <alignment horizontal="left" vertical="center" wrapText="1" indent="2"/>
      <protection locked="0"/>
    </xf>
    <xf numFmtId="164" fontId="3" fillId="2" borderId="1" xfId="0" applyNumberFormat="1" applyFont="1" applyFill="1" applyBorder="1" applyAlignment="1" applyProtection="1">
      <alignment horizontal="left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>
      <alignment horizontal="left" wrapText="1" indent="1"/>
    </xf>
    <xf numFmtId="164" fontId="5" fillId="2" borderId="1" xfId="0" applyNumberFormat="1" applyFont="1" applyFill="1" applyBorder="1" applyAlignment="1">
      <alignment horizontal="left" vertical="center" wrapText="1" indent="2"/>
    </xf>
    <xf numFmtId="164" fontId="5" fillId="2" borderId="1" xfId="0" applyNumberFormat="1" applyFont="1" applyFill="1" applyBorder="1" applyAlignment="1">
      <alignment horizontal="left" wrapText="1" indent="3"/>
    </xf>
    <xf numFmtId="164" fontId="5" fillId="2" borderId="1" xfId="0" applyNumberFormat="1" applyFont="1" applyFill="1" applyBorder="1" applyAlignment="1">
      <alignment horizontal="left" wrapText="1" indent="2"/>
    </xf>
    <xf numFmtId="164" fontId="5" fillId="2" borderId="1" xfId="0" applyNumberFormat="1" applyFont="1" applyFill="1" applyBorder="1" applyAlignment="1">
      <alignment horizontal="left" vertical="center" wrapText="1" indent="3"/>
    </xf>
    <xf numFmtId="0" fontId="5" fillId="2" borderId="1" xfId="0" applyFont="1" applyFill="1" applyBorder="1" applyAlignment="1">
      <alignment horizontal="left" wrapText="1" indent="3"/>
    </xf>
    <xf numFmtId="3" fontId="5" fillId="2" borderId="1" xfId="0" applyNumberFormat="1" applyFont="1" applyFill="1" applyBorder="1" applyAlignment="1">
      <alignment horizontal="left" wrapText="1" indent="2"/>
    </xf>
    <xf numFmtId="164" fontId="5" fillId="2" borderId="1" xfId="1" applyNumberFormat="1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 applyProtection="1">
      <alignment horizontal="center" vertical="center" wrapText="1"/>
    </xf>
    <xf numFmtId="164" fontId="5" fillId="2" borderId="1" xfId="1" applyNumberFormat="1" applyFont="1" applyFill="1" applyBorder="1" applyAlignment="1">
      <alignment horizontal="left" vertical="center" wrapText="1" indent="1"/>
    </xf>
    <xf numFmtId="164" fontId="5" fillId="2" borderId="1" xfId="1" applyNumberFormat="1" applyFont="1" applyFill="1" applyBorder="1" applyAlignment="1">
      <alignment horizontal="left" vertical="center" wrapText="1" indent="2"/>
    </xf>
    <xf numFmtId="164" fontId="5" fillId="2" borderId="1" xfId="0" applyNumberFormat="1" applyFont="1" applyFill="1" applyBorder="1" applyAlignment="1" applyProtection="1">
      <alignment horizontal="right" vertical="center" wrapText="1"/>
    </xf>
    <xf numFmtId="164" fontId="5" fillId="2" borderId="1" xfId="1" applyNumberFormat="1" applyFont="1" applyFill="1" applyBorder="1" applyAlignment="1" applyProtection="1">
      <alignment horizontal="left" vertical="center" wrapText="1" indent="1"/>
    </xf>
    <xf numFmtId="164" fontId="5" fillId="2" borderId="1" xfId="1" applyNumberFormat="1" applyFont="1" applyFill="1" applyBorder="1" applyAlignment="1" applyProtection="1">
      <alignment horizontal="left" vertical="center" wrapText="1" indent="2"/>
    </xf>
    <xf numFmtId="164" fontId="3" fillId="2" borderId="1" xfId="0" applyNumberFormat="1" applyFont="1" applyFill="1" applyBorder="1" applyAlignment="1" applyProtection="1">
      <alignment horizontal="left" vertical="top" wrapText="1"/>
      <protection locked="0"/>
    </xf>
    <xf numFmtId="164" fontId="5" fillId="2" borderId="1" xfId="0" applyNumberFormat="1" applyFont="1" applyFill="1" applyBorder="1" applyAlignment="1">
      <alignment horizontal="left" vertical="center" wrapText="1" indent="1"/>
    </xf>
    <xf numFmtId="3" fontId="5" fillId="2" borderId="1" xfId="0" applyNumberFormat="1" applyFont="1" applyFill="1" applyBorder="1" applyAlignment="1" applyProtection="1">
      <alignment horizontal="left" wrapText="1" indent="2"/>
      <protection locked="0"/>
    </xf>
    <xf numFmtId="0" fontId="5" fillId="2" borderId="1" xfId="0" applyFont="1" applyFill="1" applyBorder="1" applyAlignment="1">
      <alignment horizontal="left" vertical="center" wrapText="1" indent="2"/>
    </xf>
    <xf numFmtId="0" fontId="5" fillId="2" borderId="0" xfId="1" applyFont="1" applyFill="1" applyAlignment="1">
      <alignment horizontal="left" indent="2"/>
    </xf>
    <xf numFmtId="0" fontId="3" fillId="2" borderId="0" xfId="1" applyFont="1" applyFill="1" applyAlignment="1">
      <alignment horizontal="center"/>
    </xf>
    <xf numFmtId="0" fontId="0" fillId="0" borderId="0" xfId="0" applyAlignment="1"/>
  </cellXfs>
  <cellStyles count="4">
    <cellStyle name="Обычный" xfId="0" builtinId="0"/>
    <cellStyle name="Обычный 2" xfId="1"/>
    <cellStyle name="Процентный" xfId="3" builtinId="5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9"/>
  <sheetViews>
    <sheetView tabSelected="1" zoomScale="75" zoomScaleNormal="75" workbookViewId="0">
      <selection activeCell="F9" sqref="F9"/>
    </sheetView>
  </sheetViews>
  <sheetFormatPr defaultColWidth="9.140625" defaultRowHeight="12" x14ac:dyDescent="0.2"/>
  <cols>
    <col min="1" max="1" width="70.5703125" style="1" customWidth="1"/>
    <col min="2" max="2" width="30.140625" style="1" customWidth="1"/>
    <col min="3" max="3" width="15.42578125" style="1" customWidth="1"/>
    <col min="4" max="4" width="9.140625" style="1"/>
    <col min="5" max="5" width="10" style="1" bestFit="1" customWidth="1"/>
    <col min="6" max="16384" width="9.140625" style="1"/>
  </cols>
  <sheetData>
    <row r="1" spans="1:5" ht="15.75" x14ac:dyDescent="0.25">
      <c r="B1" s="55" t="s">
        <v>293</v>
      </c>
      <c r="C1" s="8"/>
      <c r="D1" s="9"/>
    </row>
    <row r="2" spans="1:5" ht="15.75" x14ac:dyDescent="0.25">
      <c r="B2" s="55" t="s">
        <v>28</v>
      </c>
      <c r="C2" s="8"/>
      <c r="D2" s="9"/>
    </row>
    <row r="3" spans="1:5" ht="15.75" x14ac:dyDescent="0.25">
      <c r="B3" s="55" t="s">
        <v>371</v>
      </c>
      <c r="C3" s="8"/>
      <c r="D3" s="9"/>
    </row>
    <row r="4" spans="1:5" ht="15.75" x14ac:dyDescent="0.25">
      <c r="B4" s="55" t="s">
        <v>372</v>
      </c>
      <c r="C4" s="8"/>
      <c r="D4" s="9"/>
    </row>
    <row r="5" spans="1:5" ht="15.75" x14ac:dyDescent="0.25">
      <c r="B5" s="55" t="s">
        <v>397</v>
      </c>
      <c r="C5" s="8"/>
      <c r="D5" s="9"/>
    </row>
    <row r="6" spans="1:5" ht="21" customHeight="1" x14ac:dyDescent="0.2"/>
    <row r="7" spans="1:5" ht="15.75" x14ac:dyDescent="0.25">
      <c r="A7" s="56" t="s">
        <v>373</v>
      </c>
      <c r="B7" s="56"/>
      <c r="C7" s="57"/>
    </row>
    <row r="8" spans="1:5" ht="15.75" x14ac:dyDescent="0.25">
      <c r="A8" s="2"/>
      <c r="B8" s="3"/>
    </row>
    <row r="9" spans="1:5" ht="15.75" x14ac:dyDescent="0.25">
      <c r="A9" s="9"/>
      <c r="B9" s="9"/>
      <c r="C9" s="10" t="s">
        <v>396</v>
      </c>
    </row>
    <row r="10" spans="1:5" ht="47.25" x14ac:dyDescent="0.2">
      <c r="A10" s="11" t="s">
        <v>33</v>
      </c>
      <c r="B10" s="11" t="s">
        <v>34</v>
      </c>
      <c r="C10" s="12" t="s">
        <v>290</v>
      </c>
    </row>
    <row r="11" spans="1:5" ht="15.75" x14ac:dyDescent="0.2">
      <c r="A11" s="13" t="s">
        <v>31</v>
      </c>
      <c r="B11" s="14" t="s">
        <v>137</v>
      </c>
      <c r="C11" s="15">
        <f>C12+C21+C28+C35+C42+C50+C64+C77+C96+C109+C113+C115+C132</f>
        <v>84013411.200000003</v>
      </c>
    </row>
    <row r="12" spans="1:5" ht="15.75" x14ac:dyDescent="0.2">
      <c r="A12" s="16" t="s">
        <v>35</v>
      </c>
      <c r="B12" s="17" t="s">
        <v>138</v>
      </c>
      <c r="C12" s="18">
        <f>C13+C16</f>
        <v>58789614.299999997</v>
      </c>
    </row>
    <row r="13" spans="1:5" ht="15.75" x14ac:dyDescent="0.2">
      <c r="A13" s="19" t="s">
        <v>36</v>
      </c>
      <c r="B13" s="17" t="s">
        <v>139</v>
      </c>
      <c r="C13" s="18">
        <f>C14</f>
        <v>29265091</v>
      </c>
    </row>
    <row r="14" spans="1:5" ht="36" customHeight="1" x14ac:dyDescent="0.2">
      <c r="A14" s="20" t="s">
        <v>38</v>
      </c>
      <c r="B14" s="17" t="s">
        <v>140</v>
      </c>
      <c r="C14" s="18">
        <f>C15</f>
        <v>29265091</v>
      </c>
    </row>
    <row r="15" spans="1:5" ht="31.5" x14ac:dyDescent="0.2">
      <c r="A15" s="21" t="s">
        <v>39</v>
      </c>
      <c r="B15" s="17" t="s">
        <v>141</v>
      </c>
      <c r="C15" s="18">
        <v>29265091</v>
      </c>
    </row>
    <row r="16" spans="1:5" ht="15.75" x14ac:dyDescent="0.2">
      <c r="A16" s="19" t="s">
        <v>40</v>
      </c>
      <c r="B16" s="17" t="s">
        <v>142</v>
      </c>
      <c r="C16" s="18">
        <f>SUM(C17:C20)</f>
        <v>29524523.300000001</v>
      </c>
      <c r="E16" s="4"/>
    </row>
    <row r="17" spans="1:5" ht="81.75" x14ac:dyDescent="0.2">
      <c r="A17" s="20" t="s">
        <v>394</v>
      </c>
      <c r="B17" s="17" t="s">
        <v>143</v>
      </c>
      <c r="C17" s="18">
        <v>28943043.600000001</v>
      </c>
      <c r="E17" s="5"/>
    </row>
    <row r="18" spans="1:5" ht="110.25" x14ac:dyDescent="0.2">
      <c r="A18" s="20" t="s">
        <v>69</v>
      </c>
      <c r="B18" s="17" t="s">
        <v>144</v>
      </c>
      <c r="C18" s="18">
        <v>176123.9</v>
      </c>
      <c r="E18" s="5"/>
    </row>
    <row r="19" spans="1:5" ht="47.25" x14ac:dyDescent="0.2">
      <c r="A19" s="20" t="s">
        <v>75</v>
      </c>
      <c r="B19" s="17" t="s">
        <v>145</v>
      </c>
      <c r="C19" s="18">
        <v>234832</v>
      </c>
      <c r="E19" s="5"/>
    </row>
    <row r="20" spans="1:5" ht="97.5" x14ac:dyDescent="0.2">
      <c r="A20" s="20" t="s">
        <v>395</v>
      </c>
      <c r="B20" s="17" t="s">
        <v>146</v>
      </c>
      <c r="C20" s="18">
        <v>170523.8</v>
      </c>
    </row>
    <row r="21" spans="1:5" ht="31.5" x14ac:dyDescent="0.2">
      <c r="A21" s="16" t="s">
        <v>44</v>
      </c>
      <c r="B21" s="17" t="s">
        <v>147</v>
      </c>
      <c r="C21" s="18">
        <f>C22</f>
        <v>4920894.3</v>
      </c>
    </row>
    <row r="22" spans="1:5" ht="31.5" x14ac:dyDescent="0.2">
      <c r="A22" s="19" t="s">
        <v>45</v>
      </c>
      <c r="B22" s="17" t="s">
        <v>148</v>
      </c>
      <c r="C22" s="18">
        <f>C23+C24+C25+C26+C27</f>
        <v>4920894.3</v>
      </c>
    </row>
    <row r="23" spans="1:5" ht="31.5" x14ac:dyDescent="0.2">
      <c r="A23" s="20" t="s">
        <v>46</v>
      </c>
      <c r="B23" s="17" t="s">
        <v>149</v>
      </c>
      <c r="C23" s="18">
        <v>1607442.6</v>
      </c>
    </row>
    <row r="24" spans="1:5" ht="63" customHeight="1" x14ac:dyDescent="0.2">
      <c r="A24" s="20" t="s">
        <v>317</v>
      </c>
      <c r="B24" s="17" t="s">
        <v>330</v>
      </c>
      <c r="C24" s="18">
        <v>1288311.7</v>
      </c>
    </row>
    <row r="25" spans="1:5" ht="80.25" customHeight="1" x14ac:dyDescent="0.2">
      <c r="A25" s="20" t="s">
        <v>318</v>
      </c>
      <c r="B25" s="17" t="s">
        <v>331</v>
      </c>
      <c r="C25" s="18">
        <v>26531.1</v>
      </c>
    </row>
    <row r="26" spans="1:5" ht="63.75" customHeight="1" x14ac:dyDescent="0.2">
      <c r="A26" s="20" t="s">
        <v>319</v>
      </c>
      <c r="B26" s="17" t="s">
        <v>332</v>
      </c>
      <c r="C26" s="18">
        <v>1991193.6000000001</v>
      </c>
    </row>
    <row r="27" spans="1:5" ht="66.75" customHeight="1" x14ac:dyDescent="0.2">
      <c r="A27" s="20" t="s">
        <v>320</v>
      </c>
      <c r="B27" s="17" t="s">
        <v>333</v>
      </c>
      <c r="C27" s="18">
        <v>7415.3</v>
      </c>
    </row>
    <row r="28" spans="1:5" ht="15.75" x14ac:dyDescent="0.2">
      <c r="A28" s="16" t="s">
        <v>48</v>
      </c>
      <c r="B28" s="17" t="s">
        <v>150</v>
      </c>
      <c r="C28" s="18">
        <f>C29</f>
        <v>3481833.1</v>
      </c>
    </row>
    <row r="29" spans="1:5" ht="31.5" x14ac:dyDescent="0.2">
      <c r="A29" s="19" t="s">
        <v>49</v>
      </c>
      <c r="B29" s="17" t="s">
        <v>151</v>
      </c>
      <c r="C29" s="18">
        <f>C30+C32+C34</f>
        <v>3481833.1</v>
      </c>
    </row>
    <row r="30" spans="1:5" ht="31.5" x14ac:dyDescent="0.2">
      <c r="A30" s="20" t="s">
        <v>50</v>
      </c>
      <c r="B30" s="17" t="s">
        <v>152</v>
      </c>
      <c r="C30" s="18">
        <f>C31</f>
        <v>2347573.2000000002</v>
      </c>
    </row>
    <row r="31" spans="1:5" ht="31.5" x14ac:dyDescent="0.2">
      <c r="A31" s="21" t="s">
        <v>50</v>
      </c>
      <c r="B31" s="17" t="s">
        <v>153</v>
      </c>
      <c r="C31" s="18">
        <v>2347573.2000000002</v>
      </c>
    </row>
    <row r="32" spans="1:5" ht="47.25" x14ac:dyDescent="0.2">
      <c r="A32" s="20" t="s">
        <v>52</v>
      </c>
      <c r="B32" s="17" t="s">
        <v>154</v>
      </c>
      <c r="C32" s="18">
        <f>C33</f>
        <v>826851.3</v>
      </c>
    </row>
    <row r="33" spans="1:3" ht="47.25" x14ac:dyDescent="0.2">
      <c r="A33" s="21" t="s">
        <v>52</v>
      </c>
      <c r="B33" s="17" t="s">
        <v>155</v>
      </c>
      <c r="C33" s="18">
        <v>826851.3</v>
      </c>
    </row>
    <row r="34" spans="1:3" ht="31.5" x14ac:dyDescent="0.2">
      <c r="A34" s="20" t="s">
        <v>98</v>
      </c>
      <c r="B34" s="17" t="s">
        <v>156</v>
      </c>
      <c r="C34" s="18">
        <v>307408.59999999998</v>
      </c>
    </row>
    <row r="35" spans="1:3" ht="15.75" x14ac:dyDescent="0.2">
      <c r="A35" s="16" t="s">
        <v>53</v>
      </c>
      <c r="B35" s="17" t="s">
        <v>157</v>
      </c>
      <c r="C35" s="18">
        <f>C36+C38+C41</f>
        <v>13678715.1</v>
      </c>
    </row>
    <row r="36" spans="1:3" ht="15.75" x14ac:dyDescent="0.2">
      <c r="A36" s="19" t="s">
        <v>54</v>
      </c>
      <c r="B36" s="17" t="s">
        <v>158</v>
      </c>
      <c r="C36" s="18">
        <f>C37</f>
        <v>12201270.5</v>
      </c>
    </row>
    <row r="37" spans="1:3" ht="31.5" x14ac:dyDescent="0.2">
      <c r="A37" s="20" t="s">
        <v>55</v>
      </c>
      <c r="B37" s="17" t="s">
        <v>159</v>
      </c>
      <c r="C37" s="18">
        <v>12201270.5</v>
      </c>
    </row>
    <row r="38" spans="1:3" ht="15.75" x14ac:dyDescent="0.2">
      <c r="A38" s="19" t="s">
        <v>56</v>
      </c>
      <c r="B38" s="17" t="s">
        <v>160</v>
      </c>
      <c r="C38" s="18">
        <f>C39+C40</f>
        <v>1476460.6</v>
      </c>
    </row>
    <row r="39" spans="1:3" ht="15.75" x14ac:dyDescent="0.2">
      <c r="A39" s="20" t="s">
        <v>57</v>
      </c>
      <c r="B39" s="17" t="s">
        <v>161</v>
      </c>
      <c r="C39" s="18">
        <v>341801.1</v>
      </c>
    </row>
    <row r="40" spans="1:3" ht="15.75" x14ac:dyDescent="0.2">
      <c r="A40" s="20" t="s">
        <v>58</v>
      </c>
      <c r="B40" s="17" t="s">
        <v>162</v>
      </c>
      <c r="C40" s="18">
        <v>1134659.5</v>
      </c>
    </row>
    <row r="41" spans="1:3" ht="15.75" x14ac:dyDescent="0.2">
      <c r="A41" s="19" t="s">
        <v>124</v>
      </c>
      <c r="B41" s="17" t="s">
        <v>163</v>
      </c>
      <c r="C41" s="18">
        <v>984</v>
      </c>
    </row>
    <row r="42" spans="1:3" ht="31.5" x14ac:dyDescent="0.2">
      <c r="A42" s="16" t="s">
        <v>59</v>
      </c>
      <c r="B42" s="17" t="s">
        <v>164</v>
      </c>
      <c r="C42" s="18">
        <f>C43+C47</f>
        <v>1472679.9</v>
      </c>
    </row>
    <row r="43" spans="1:3" ht="15.75" x14ac:dyDescent="0.2">
      <c r="A43" s="19" t="s">
        <v>60</v>
      </c>
      <c r="B43" s="17" t="s">
        <v>165</v>
      </c>
      <c r="C43" s="18">
        <f>C44+C45+C46</f>
        <v>1459796.9</v>
      </c>
    </row>
    <row r="44" spans="1:3" ht="15.75" x14ac:dyDescent="0.2">
      <c r="A44" s="20" t="s">
        <v>61</v>
      </c>
      <c r="B44" s="17" t="s">
        <v>166</v>
      </c>
      <c r="C44" s="18">
        <v>68967.899999999994</v>
      </c>
    </row>
    <row r="45" spans="1:3" ht="31.5" x14ac:dyDescent="0.2">
      <c r="A45" s="20" t="s">
        <v>62</v>
      </c>
      <c r="B45" s="17" t="s">
        <v>167</v>
      </c>
      <c r="C45" s="18">
        <v>1271535.8999999999</v>
      </c>
    </row>
    <row r="46" spans="1:3" ht="15.75" x14ac:dyDescent="0.2">
      <c r="A46" s="20" t="s">
        <v>42</v>
      </c>
      <c r="B46" s="17" t="s">
        <v>168</v>
      </c>
      <c r="C46" s="18">
        <v>119293.1</v>
      </c>
    </row>
    <row r="47" spans="1:3" ht="31.5" x14ac:dyDescent="0.2">
      <c r="A47" s="19" t="s">
        <v>63</v>
      </c>
      <c r="B47" s="17" t="s">
        <v>169</v>
      </c>
      <c r="C47" s="18">
        <f>C48+C49</f>
        <v>12883</v>
      </c>
    </row>
    <row r="48" spans="1:3" ht="15.75" x14ac:dyDescent="0.2">
      <c r="A48" s="20" t="s">
        <v>64</v>
      </c>
      <c r="B48" s="17" t="s">
        <v>170</v>
      </c>
      <c r="C48" s="18">
        <v>12465.3</v>
      </c>
    </row>
    <row r="49" spans="1:3" ht="31.5" x14ac:dyDescent="0.2">
      <c r="A49" s="20" t="s">
        <v>113</v>
      </c>
      <c r="B49" s="17" t="s">
        <v>171</v>
      </c>
      <c r="C49" s="18">
        <v>417.7</v>
      </c>
    </row>
    <row r="50" spans="1:3" ht="15.75" x14ac:dyDescent="0.2">
      <c r="A50" s="22" t="s">
        <v>65</v>
      </c>
      <c r="B50" s="23" t="s">
        <v>172</v>
      </c>
      <c r="C50" s="24">
        <f>C51</f>
        <v>64488.1</v>
      </c>
    </row>
    <row r="51" spans="1:3" ht="31.5" x14ac:dyDescent="0.2">
      <c r="A51" s="25" t="s">
        <v>66</v>
      </c>
      <c r="B51" s="23" t="s">
        <v>173</v>
      </c>
      <c r="C51" s="24">
        <f>C52+C54+C56+C57+C59+C61+C55+C62+C63</f>
        <v>64488.1</v>
      </c>
    </row>
    <row r="52" spans="1:3" ht="63" x14ac:dyDescent="0.2">
      <c r="A52" s="31" t="s">
        <v>67</v>
      </c>
      <c r="B52" s="23" t="s">
        <v>174</v>
      </c>
      <c r="C52" s="24">
        <f>C53</f>
        <v>29519.200000000001</v>
      </c>
    </row>
    <row r="53" spans="1:3" ht="78.75" x14ac:dyDescent="0.2">
      <c r="A53" s="27" t="s">
        <v>90</v>
      </c>
      <c r="B53" s="23" t="s">
        <v>175</v>
      </c>
      <c r="C53" s="24">
        <v>29519.200000000001</v>
      </c>
    </row>
    <row r="54" spans="1:3" ht="78.75" x14ac:dyDescent="0.2">
      <c r="A54" s="26" t="s">
        <v>91</v>
      </c>
      <c r="B54" s="23" t="s">
        <v>176</v>
      </c>
      <c r="C54" s="24">
        <v>301.7</v>
      </c>
    </row>
    <row r="55" spans="1:3" ht="47.25" x14ac:dyDescent="0.2">
      <c r="A55" s="31" t="s">
        <v>294</v>
      </c>
      <c r="B55" s="23" t="s">
        <v>177</v>
      </c>
      <c r="C55" s="24">
        <v>18.399999999999999</v>
      </c>
    </row>
    <row r="56" spans="1:3" ht="78.75" x14ac:dyDescent="0.2">
      <c r="A56" s="26" t="s">
        <v>51</v>
      </c>
      <c r="B56" s="23" t="s">
        <v>178</v>
      </c>
      <c r="C56" s="24">
        <v>577.5</v>
      </c>
    </row>
    <row r="57" spans="1:3" ht="64.5" customHeight="1" x14ac:dyDescent="0.2">
      <c r="A57" s="31" t="s">
        <v>114</v>
      </c>
      <c r="B57" s="23" t="s">
        <v>179</v>
      </c>
      <c r="C57" s="24">
        <f>C58</f>
        <v>28000</v>
      </c>
    </row>
    <row r="58" spans="1:3" ht="174" customHeight="1" x14ac:dyDescent="0.2">
      <c r="A58" s="21" t="s">
        <v>381</v>
      </c>
      <c r="B58" s="23" t="s">
        <v>180</v>
      </c>
      <c r="C58" s="24">
        <v>28000</v>
      </c>
    </row>
    <row r="59" spans="1:3" ht="63" x14ac:dyDescent="0.2">
      <c r="A59" s="26" t="s">
        <v>92</v>
      </c>
      <c r="B59" s="23" t="s">
        <v>181</v>
      </c>
      <c r="C59" s="24">
        <f>C60</f>
        <v>564.29999999999995</v>
      </c>
    </row>
    <row r="60" spans="1:3" ht="94.5" x14ac:dyDescent="0.2">
      <c r="A60" s="28" t="s">
        <v>93</v>
      </c>
      <c r="B60" s="23" t="s">
        <v>182</v>
      </c>
      <c r="C60" s="24">
        <v>564.29999999999995</v>
      </c>
    </row>
    <row r="61" spans="1:3" ht="47.25" x14ac:dyDescent="0.2">
      <c r="A61" s="26" t="s">
        <v>37</v>
      </c>
      <c r="B61" s="23" t="s">
        <v>183</v>
      </c>
      <c r="C61" s="24">
        <v>400</v>
      </c>
    </row>
    <row r="62" spans="1:3" ht="78.75" x14ac:dyDescent="0.2">
      <c r="A62" s="26" t="s">
        <v>362</v>
      </c>
      <c r="B62" s="23" t="s">
        <v>364</v>
      </c>
      <c r="C62" s="24">
        <v>4942</v>
      </c>
    </row>
    <row r="63" spans="1:3" ht="77.25" customHeight="1" x14ac:dyDescent="0.2">
      <c r="A63" s="31" t="s">
        <v>363</v>
      </c>
      <c r="B63" s="23" t="s">
        <v>365</v>
      </c>
      <c r="C63" s="24">
        <v>165</v>
      </c>
    </row>
    <row r="64" spans="1:3" ht="37.5" customHeight="1" x14ac:dyDescent="0.2">
      <c r="A64" s="29" t="s">
        <v>96</v>
      </c>
      <c r="B64" s="23" t="s">
        <v>184</v>
      </c>
      <c r="C64" s="24">
        <f>C65+C67+C69+C74</f>
        <v>211602.7</v>
      </c>
    </row>
    <row r="65" spans="1:3" ht="67.5" customHeight="1" x14ac:dyDescent="0.2">
      <c r="A65" s="30" t="s">
        <v>97</v>
      </c>
      <c r="B65" s="23" t="s">
        <v>185</v>
      </c>
      <c r="C65" s="24">
        <f>C66</f>
        <v>74400</v>
      </c>
    </row>
    <row r="66" spans="1:3" ht="63" x14ac:dyDescent="0.2">
      <c r="A66" s="26" t="s">
        <v>103</v>
      </c>
      <c r="B66" s="23" t="s">
        <v>186</v>
      </c>
      <c r="C66" s="24">
        <v>74400</v>
      </c>
    </row>
    <row r="67" spans="1:3" ht="31.5" x14ac:dyDescent="0.2">
      <c r="A67" s="25" t="s">
        <v>136</v>
      </c>
      <c r="B67" s="23" t="s">
        <v>187</v>
      </c>
      <c r="C67" s="24">
        <f>C68</f>
        <v>42423.8</v>
      </c>
    </row>
    <row r="68" spans="1:3" ht="47.25" x14ac:dyDescent="0.2">
      <c r="A68" s="26" t="s">
        <v>135</v>
      </c>
      <c r="B68" s="23" t="s">
        <v>188</v>
      </c>
      <c r="C68" s="24">
        <v>42423.8</v>
      </c>
    </row>
    <row r="69" spans="1:3" ht="80.25" customHeight="1" x14ac:dyDescent="0.2">
      <c r="A69" s="30" t="s">
        <v>99</v>
      </c>
      <c r="B69" s="23" t="s">
        <v>189</v>
      </c>
      <c r="C69" s="24">
        <f>C72+C70</f>
        <v>92308.9</v>
      </c>
    </row>
    <row r="70" spans="1:3" ht="78.75" x14ac:dyDescent="0.2">
      <c r="A70" s="26" t="s">
        <v>100</v>
      </c>
      <c r="B70" s="23" t="s">
        <v>190</v>
      </c>
      <c r="C70" s="24">
        <f>C71</f>
        <v>12308.9</v>
      </c>
    </row>
    <row r="71" spans="1:3" ht="82.5" customHeight="1" x14ac:dyDescent="0.2">
      <c r="A71" s="28" t="s">
        <v>68</v>
      </c>
      <c r="B71" s="23" t="s">
        <v>191</v>
      </c>
      <c r="C71" s="24">
        <v>12308.9</v>
      </c>
    </row>
    <row r="72" spans="1:3" ht="78.75" x14ac:dyDescent="0.2">
      <c r="A72" s="26" t="s">
        <v>101</v>
      </c>
      <c r="B72" s="23" t="s">
        <v>192</v>
      </c>
      <c r="C72" s="24">
        <f>C73</f>
        <v>80000</v>
      </c>
    </row>
    <row r="73" spans="1:3" ht="78.75" x14ac:dyDescent="0.2">
      <c r="A73" s="28" t="s">
        <v>102</v>
      </c>
      <c r="B73" s="23" t="s">
        <v>193</v>
      </c>
      <c r="C73" s="24">
        <v>80000</v>
      </c>
    </row>
    <row r="74" spans="1:3" ht="31.5" x14ac:dyDescent="0.2">
      <c r="A74" s="30" t="s">
        <v>106</v>
      </c>
      <c r="B74" s="23" t="s">
        <v>194</v>
      </c>
      <c r="C74" s="24">
        <f>C75</f>
        <v>2470</v>
      </c>
    </row>
    <row r="75" spans="1:3" ht="47.25" x14ac:dyDescent="0.2">
      <c r="A75" s="26" t="s">
        <v>107</v>
      </c>
      <c r="B75" s="23" t="s">
        <v>195</v>
      </c>
      <c r="C75" s="24">
        <f>C76</f>
        <v>2470</v>
      </c>
    </row>
    <row r="76" spans="1:3" ht="48" customHeight="1" x14ac:dyDescent="0.2">
      <c r="A76" s="28" t="s">
        <v>108</v>
      </c>
      <c r="B76" s="17" t="s">
        <v>196</v>
      </c>
      <c r="C76" s="24">
        <v>2470</v>
      </c>
    </row>
    <row r="77" spans="1:3" ht="15.75" x14ac:dyDescent="0.2">
      <c r="A77" s="16" t="s">
        <v>109</v>
      </c>
      <c r="B77" s="17" t="s">
        <v>197</v>
      </c>
      <c r="C77" s="24">
        <f>C78+C84+C92</f>
        <v>760547.1</v>
      </c>
    </row>
    <row r="78" spans="1:3" ht="15.75" x14ac:dyDescent="0.2">
      <c r="A78" s="30" t="s">
        <v>110</v>
      </c>
      <c r="B78" s="17" t="s">
        <v>198</v>
      </c>
      <c r="C78" s="24">
        <f>C79+C80+C81+C82+C83</f>
        <v>325434.5</v>
      </c>
    </row>
    <row r="79" spans="1:3" ht="31.5" x14ac:dyDescent="0.2">
      <c r="A79" s="26" t="s">
        <v>76</v>
      </c>
      <c r="B79" s="17" t="s">
        <v>199</v>
      </c>
      <c r="C79" s="24">
        <v>125854.6</v>
      </c>
    </row>
    <row r="80" spans="1:3" ht="31.5" x14ac:dyDescent="0.2">
      <c r="A80" s="26" t="s">
        <v>77</v>
      </c>
      <c r="B80" s="17" t="s">
        <v>200</v>
      </c>
      <c r="C80" s="24">
        <v>3048.3</v>
      </c>
    </row>
    <row r="81" spans="1:3" ht="15.75" x14ac:dyDescent="0.2">
      <c r="A81" s="31" t="s">
        <v>78</v>
      </c>
      <c r="B81" s="17" t="s">
        <v>201</v>
      </c>
      <c r="C81" s="24">
        <v>50686.7</v>
      </c>
    </row>
    <row r="82" spans="1:3" ht="15.75" x14ac:dyDescent="0.2">
      <c r="A82" s="31" t="s">
        <v>79</v>
      </c>
      <c r="B82" s="17" t="s">
        <v>202</v>
      </c>
      <c r="C82" s="24">
        <v>126794.9</v>
      </c>
    </row>
    <row r="83" spans="1:3" ht="47.25" x14ac:dyDescent="0.2">
      <c r="A83" s="26" t="s">
        <v>127</v>
      </c>
      <c r="B83" s="17" t="s">
        <v>203</v>
      </c>
      <c r="C83" s="24">
        <v>19050</v>
      </c>
    </row>
    <row r="84" spans="1:3" ht="15.75" x14ac:dyDescent="0.2">
      <c r="A84" s="30" t="s">
        <v>111</v>
      </c>
      <c r="B84" s="17" t="s">
        <v>204</v>
      </c>
      <c r="C84" s="24">
        <f>C85+C87+C90+C88</f>
        <v>154048</v>
      </c>
    </row>
    <row r="85" spans="1:3" ht="47.25" x14ac:dyDescent="0.2">
      <c r="A85" s="26" t="s">
        <v>312</v>
      </c>
      <c r="B85" s="17" t="s">
        <v>205</v>
      </c>
      <c r="C85" s="24">
        <f>C86</f>
        <v>25000</v>
      </c>
    </row>
    <row r="86" spans="1:3" ht="63" x14ac:dyDescent="0.2">
      <c r="A86" s="21" t="s">
        <v>313</v>
      </c>
      <c r="B86" s="17" t="s">
        <v>206</v>
      </c>
      <c r="C86" s="24">
        <v>25000</v>
      </c>
    </row>
    <row r="87" spans="1:3" ht="31.5" x14ac:dyDescent="0.2">
      <c r="A87" s="26" t="s">
        <v>314</v>
      </c>
      <c r="B87" s="17" t="s">
        <v>207</v>
      </c>
      <c r="C87" s="24">
        <v>125648</v>
      </c>
    </row>
    <row r="88" spans="1:3" ht="48.75" customHeight="1" x14ac:dyDescent="0.25">
      <c r="A88" s="53" t="s">
        <v>41</v>
      </c>
      <c r="B88" s="17" t="s">
        <v>208</v>
      </c>
      <c r="C88" s="24">
        <f>C89</f>
        <v>400</v>
      </c>
    </row>
    <row r="89" spans="1:3" ht="63" x14ac:dyDescent="0.2">
      <c r="A89" s="21" t="s">
        <v>47</v>
      </c>
      <c r="B89" s="17" t="s">
        <v>209</v>
      </c>
      <c r="C89" s="24">
        <v>400</v>
      </c>
    </row>
    <row r="90" spans="1:3" ht="31.5" x14ac:dyDescent="0.2">
      <c r="A90" s="31" t="s">
        <v>315</v>
      </c>
      <c r="B90" s="17" t="s">
        <v>210</v>
      </c>
      <c r="C90" s="24">
        <f>C91</f>
        <v>3000</v>
      </c>
    </row>
    <row r="91" spans="1:3" ht="31.5" x14ac:dyDescent="0.2">
      <c r="A91" s="21" t="s">
        <v>316</v>
      </c>
      <c r="B91" s="17" t="s">
        <v>211</v>
      </c>
      <c r="C91" s="24">
        <v>3000</v>
      </c>
    </row>
    <row r="92" spans="1:3" ht="15.75" x14ac:dyDescent="0.2">
      <c r="A92" s="19" t="s">
        <v>112</v>
      </c>
      <c r="B92" s="17" t="s">
        <v>212</v>
      </c>
      <c r="C92" s="18">
        <f>C93</f>
        <v>281064.59999999998</v>
      </c>
    </row>
    <row r="93" spans="1:3" ht="31.5" x14ac:dyDescent="0.2">
      <c r="A93" s="20" t="s">
        <v>121</v>
      </c>
      <c r="B93" s="17" t="s">
        <v>213</v>
      </c>
      <c r="C93" s="18">
        <f>C94+C95</f>
        <v>281064.59999999998</v>
      </c>
    </row>
    <row r="94" spans="1:3" ht="47.25" x14ac:dyDescent="0.2">
      <c r="A94" s="21" t="s">
        <v>122</v>
      </c>
      <c r="B94" s="17" t="s">
        <v>214</v>
      </c>
      <c r="C94" s="18">
        <v>269390.40000000002</v>
      </c>
    </row>
    <row r="95" spans="1:3" ht="47.25" x14ac:dyDescent="0.2">
      <c r="A95" s="21" t="s">
        <v>123</v>
      </c>
      <c r="B95" s="17" t="s">
        <v>215</v>
      </c>
      <c r="C95" s="18">
        <v>11674.2</v>
      </c>
    </row>
    <row r="96" spans="1:3" ht="31.5" x14ac:dyDescent="0.2">
      <c r="A96" s="16" t="s">
        <v>80</v>
      </c>
      <c r="B96" s="17" t="s">
        <v>216</v>
      </c>
      <c r="C96" s="18">
        <f>C97+C104</f>
        <v>51548.6</v>
      </c>
    </row>
    <row r="97" spans="1:3" ht="15.75" x14ac:dyDescent="0.2">
      <c r="A97" s="30" t="s">
        <v>81</v>
      </c>
      <c r="B97" s="23" t="s">
        <v>217</v>
      </c>
      <c r="C97" s="24">
        <f>C98+C100+C102</f>
        <v>6659.6</v>
      </c>
    </row>
    <row r="98" spans="1:3" ht="31.5" x14ac:dyDescent="0.2">
      <c r="A98" s="26" t="s">
        <v>357</v>
      </c>
      <c r="B98" s="23" t="s">
        <v>366</v>
      </c>
      <c r="C98" s="24">
        <f>C99</f>
        <v>1</v>
      </c>
    </row>
    <row r="99" spans="1:3" ht="94.5" x14ac:dyDescent="0.2">
      <c r="A99" s="27" t="s">
        <v>358</v>
      </c>
      <c r="B99" s="23" t="s">
        <v>367</v>
      </c>
      <c r="C99" s="24">
        <v>1</v>
      </c>
    </row>
    <row r="100" spans="1:3" ht="31.5" x14ac:dyDescent="0.2">
      <c r="A100" s="26" t="s">
        <v>120</v>
      </c>
      <c r="B100" s="23" t="s">
        <v>218</v>
      </c>
      <c r="C100" s="24">
        <f>C101</f>
        <v>1308.5999999999999</v>
      </c>
    </row>
    <row r="101" spans="1:3" ht="63.75" customHeight="1" x14ac:dyDescent="0.2">
      <c r="A101" s="28" t="s">
        <v>119</v>
      </c>
      <c r="B101" s="23" t="s">
        <v>219</v>
      </c>
      <c r="C101" s="24">
        <v>1308.5999999999999</v>
      </c>
    </row>
    <row r="102" spans="1:3" ht="15.75" x14ac:dyDescent="0.2">
      <c r="A102" s="31" t="s">
        <v>82</v>
      </c>
      <c r="B102" s="23" t="s">
        <v>220</v>
      </c>
      <c r="C102" s="24">
        <f>C103</f>
        <v>5350</v>
      </c>
    </row>
    <row r="103" spans="1:3" ht="35.25" customHeight="1" x14ac:dyDescent="0.2">
      <c r="A103" s="28" t="s">
        <v>83</v>
      </c>
      <c r="B103" s="23" t="s">
        <v>221</v>
      </c>
      <c r="C103" s="24">
        <v>5350</v>
      </c>
    </row>
    <row r="104" spans="1:3" ht="15.75" x14ac:dyDescent="0.2">
      <c r="A104" s="30" t="s">
        <v>84</v>
      </c>
      <c r="B104" s="23" t="s">
        <v>222</v>
      </c>
      <c r="C104" s="24">
        <f>C107+C105</f>
        <v>44889</v>
      </c>
    </row>
    <row r="105" spans="1:3" ht="31.5" x14ac:dyDescent="0.2">
      <c r="A105" s="26" t="s">
        <v>126</v>
      </c>
      <c r="B105" s="23" t="s">
        <v>223</v>
      </c>
      <c r="C105" s="24">
        <f>C106</f>
        <v>20064</v>
      </c>
    </row>
    <row r="106" spans="1:3" ht="47.25" x14ac:dyDescent="0.2">
      <c r="A106" s="27" t="s">
        <v>125</v>
      </c>
      <c r="B106" s="23" t="s">
        <v>224</v>
      </c>
      <c r="C106" s="24">
        <v>20064</v>
      </c>
    </row>
    <row r="107" spans="1:3" ht="15.75" x14ac:dyDescent="0.2">
      <c r="A107" s="31" t="s">
        <v>85</v>
      </c>
      <c r="B107" s="23" t="s">
        <v>225</v>
      </c>
      <c r="C107" s="24">
        <f>C108</f>
        <v>24825</v>
      </c>
    </row>
    <row r="108" spans="1:3" ht="31.5" x14ac:dyDescent="0.2">
      <c r="A108" s="27" t="s">
        <v>86</v>
      </c>
      <c r="B108" s="23" t="s">
        <v>226</v>
      </c>
      <c r="C108" s="24">
        <v>24825</v>
      </c>
    </row>
    <row r="109" spans="1:3" ht="31.5" x14ac:dyDescent="0.2">
      <c r="A109" s="16" t="s">
        <v>0</v>
      </c>
      <c r="B109" s="17" t="s">
        <v>227</v>
      </c>
      <c r="C109" s="18">
        <f>C110</f>
        <v>130270</v>
      </c>
    </row>
    <row r="110" spans="1:3" ht="78.75" x14ac:dyDescent="0.2">
      <c r="A110" s="30" t="s">
        <v>70</v>
      </c>
      <c r="B110" s="23" t="s">
        <v>228</v>
      </c>
      <c r="C110" s="24">
        <f t="shared" ref="C110:C111" si="0">C111</f>
        <v>130270</v>
      </c>
    </row>
    <row r="111" spans="1:3" ht="110.25" x14ac:dyDescent="0.2">
      <c r="A111" s="31" t="s">
        <v>71</v>
      </c>
      <c r="B111" s="23" t="s">
        <v>229</v>
      </c>
      <c r="C111" s="24">
        <f t="shared" si="0"/>
        <v>130270</v>
      </c>
    </row>
    <row r="112" spans="1:3" ht="110.25" x14ac:dyDescent="0.2">
      <c r="A112" s="27" t="s">
        <v>72</v>
      </c>
      <c r="B112" s="23" t="s">
        <v>230</v>
      </c>
      <c r="C112" s="24">
        <v>130270</v>
      </c>
    </row>
    <row r="113" spans="1:3" ht="15.75" x14ac:dyDescent="0.2">
      <c r="A113" s="16" t="s">
        <v>1</v>
      </c>
      <c r="B113" s="17" t="s">
        <v>231</v>
      </c>
      <c r="C113" s="18">
        <f>C114</f>
        <v>2840</v>
      </c>
    </row>
    <row r="114" spans="1:3" ht="31.5" x14ac:dyDescent="0.2">
      <c r="A114" s="19" t="s">
        <v>87</v>
      </c>
      <c r="B114" s="17" t="s">
        <v>232</v>
      </c>
      <c r="C114" s="18">
        <v>2840</v>
      </c>
    </row>
    <row r="115" spans="1:3" ht="15.75" x14ac:dyDescent="0.2">
      <c r="A115" s="29" t="s">
        <v>2</v>
      </c>
      <c r="B115" s="23" t="s">
        <v>233</v>
      </c>
      <c r="C115" s="24">
        <f>C116+C118+C120+C121+C122+C126+C128++C130</f>
        <v>447753</v>
      </c>
    </row>
    <row r="116" spans="1:3" ht="78.75" x14ac:dyDescent="0.2">
      <c r="A116" s="25" t="s">
        <v>104</v>
      </c>
      <c r="B116" s="23" t="s">
        <v>234</v>
      </c>
      <c r="C116" s="24">
        <f>C117</f>
        <v>750</v>
      </c>
    </row>
    <row r="117" spans="1:3" ht="78.75" x14ac:dyDescent="0.2">
      <c r="A117" s="26" t="s">
        <v>105</v>
      </c>
      <c r="B117" s="23" t="s">
        <v>235</v>
      </c>
      <c r="C117" s="24">
        <v>750</v>
      </c>
    </row>
    <row r="118" spans="1:3" ht="47.25" x14ac:dyDescent="0.2">
      <c r="A118" s="25" t="s">
        <v>3</v>
      </c>
      <c r="B118" s="23" t="s">
        <v>236</v>
      </c>
      <c r="C118" s="24">
        <f>C119</f>
        <v>3537.4</v>
      </c>
    </row>
    <row r="119" spans="1:3" ht="50.25" customHeight="1" x14ac:dyDescent="0.2">
      <c r="A119" s="31" t="s">
        <v>4</v>
      </c>
      <c r="B119" s="23" t="s">
        <v>237</v>
      </c>
      <c r="C119" s="24">
        <v>3537.4</v>
      </c>
    </row>
    <row r="120" spans="1:3" ht="31.5" x14ac:dyDescent="0.2">
      <c r="A120" s="25" t="s">
        <v>5</v>
      </c>
      <c r="B120" s="23" t="s">
        <v>238</v>
      </c>
      <c r="C120" s="24">
        <v>2071</v>
      </c>
    </row>
    <row r="121" spans="1:3" ht="31.5" x14ac:dyDescent="0.2">
      <c r="A121" s="25" t="s">
        <v>21</v>
      </c>
      <c r="B121" s="23" t="s">
        <v>239</v>
      </c>
      <c r="C121" s="24">
        <v>18044</v>
      </c>
    </row>
    <row r="122" spans="1:3" ht="31.5" x14ac:dyDescent="0.2">
      <c r="A122" s="25" t="s">
        <v>117</v>
      </c>
      <c r="B122" s="23" t="s">
        <v>240</v>
      </c>
      <c r="C122" s="24">
        <f>C123+C125</f>
        <v>402056.8</v>
      </c>
    </row>
    <row r="123" spans="1:3" ht="47.25" x14ac:dyDescent="0.2">
      <c r="A123" s="26" t="s">
        <v>118</v>
      </c>
      <c r="B123" s="23" t="s">
        <v>241</v>
      </c>
      <c r="C123" s="24">
        <f>C124</f>
        <v>249</v>
      </c>
    </row>
    <row r="124" spans="1:3" ht="63" x14ac:dyDescent="0.2">
      <c r="A124" s="27" t="s">
        <v>116</v>
      </c>
      <c r="B124" s="23" t="s">
        <v>242</v>
      </c>
      <c r="C124" s="24">
        <v>249</v>
      </c>
    </row>
    <row r="125" spans="1:3" ht="31.5" x14ac:dyDescent="0.2">
      <c r="A125" s="26" t="s">
        <v>115</v>
      </c>
      <c r="B125" s="23" t="s">
        <v>243</v>
      </c>
      <c r="C125" s="24">
        <v>401807.8</v>
      </c>
    </row>
    <row r="126" spans="1:3" ht="63" x14ac:dyDescent="0.2">
      <c r="A126" s="30" t="s">
        <v>383</v>
      </c>
      <c r="B126" s="23" t="s">
        <v>244</v>
      </c>
      <c r="C126" s="24">
        <f>C127</f>
        <v>93</v>
      </c>
    </row>
    <row r="127" spans="1:3" ht="62.25" customHeight="1" x14ac:dyDescent="0.2">
      <c r="A127" s="31" t="s">
        <v>382</v>
      </c>
      <c r="B127" s="23" t="s">
        <v>245</v>
      </c>
      <c r="C127" s="24">
        <v>93</v>
      </c>
    </row>
    <row r="128" spans="1:3" ht="63" x14ac:dyDescent="0.2">
      <c r="A128" s="19" t="s">
        <v>22</v>
      </c>
      <c r="B128" s="23" t="s">
        <v>246</v>
      </c>
      <c r="C128" s="24">
        <f>C129</f>
        <v>11052.4</v>
      </c>
    </row>
    <row r="129" spans="1:3" ht="77.25" customHeight="1" x14ac:dyDescent="0.2">
      <c r="A129" s="20" t="s">
        <v>23</v>
      </c>
      <c r="B129" s="23" t="s">
        <v>247</v>
      </c>
      <c r="C129" s="24">
        <v>11052.4</v>
      </c>
    </row>
    <row r="130" spans="1:3" ht="31.5" x14ac:dyDescent="0.2">
      <c r="A130" s="25" t="s">
        <v>6</v>
      </c>
      <c r="B130" s="23" t="s">
        <v>248</v>
      </c>
      <c r="C130" s="24">
        <f>C131</f>
        <v>10148.4</v>
      </c>
    </row>
    <row r="131" spans="1:3" ht="47.25" x14ac:dyDescent="0.2">
      <c r="A131" s="26" t="s">
        <v>7</v>
      </c>
      <c r="B131" s="23" t="s">
        <v>249</v>
      </c>
      <c r="C131" s="24">
        <v>10148.4</v>
      </c>
    </row>
    <row r="132" spans="1:3" ht="15.75" x14ac:dyDescent="0.2">
      <c r="A132" s="22" t="s">
        <v>8</v>
      </c>
      <c r="B132" s="17" t="s">
        <v>250</v>
      </c>
      <c r="C132" s="24">
        <f>C133</f>
        <v>625</v>
      </c>
    </row>
    <row r="133" spans="1:3" ht="15.75" x14ac:dyDescent="0.2">
      <c r="A133" s="30" t="s">
        <v>9</v>
      </c>
      <c r="B133" s="17" t="s">
        <v>251</v>
      </c>
      <c r="C133" s="24">
        <f>C134</f>
        <v>625</v>
      </c>
    </row>
    <row r="134" spans="1:3" ht="31.5" x14ac:dyDescent="0.2">
      <c r="A134" s="26" t="s">
        <v>11</v>
      </c>
      <c r="B134" s="17" t="s">
        <v>252</v>
      </c>
      <c r="C134" s="24">
        <v>625</v>
      </c>
    </row>
    <row r="135" spans="1:3" ht="15.75" x14ac:dyDescent="0.2">
      <c r="A135" s="32" t="s">
        <v>12</v>
      </c>
      <c r="B135" s="33" t="s">
        <v>253</v>
      </c>
      <c r="C135" s="34">
        <f>C136+C200+C203</f>
        <v>14753119.1</v>
      </c>
    </row>
    <row r="136" spans="1:3" ht="31.5" x14ac:dyDescent="0.2">
      <c r="A136" s="35" t="s">
        <v>292</v>
      </c>
      <c r="B136" s="36" t="s">
        <v>254</v>
      </c>
      <c r="C136" s="24">
        <f>C137+C142+C156+C185</f>
        <v>14673302</v>
      </c>
    </row>
    <row r="137" spans="1:3" ht="31.5" x14ac:dyDescent="0.25">
      <c r="A137" s="37" t="s">
        <v>13</v>
      </c>
      <c r="B137" s="36" t="s">
        <v>255</v>
      </c>
      <c r="C137" s="24">
        <f>C138+C140</f>
        <v>4056150.5</v>
      </c>
    </row>
    <row r="138" spans="1:3" ht="15.75" x14ac:dyDescent="0.2">
      <c r="A138" s="38" t="s">
        <v>14</v>
      </c>
      <c r="B138" s="36" t="s">
        <v>256</v>
      </c>
      <c r="C138" s="24">
        <f>C139</f>
        <v>2795877.2</v>
      </c>
    </row>
    <row r="139" spans="1:3" ht="31.5" x14ac:dyDescent="0.25">
      <c r="A139" s="39" t="s">
        <v>15</v>
      </c>
      <c r="B139" s="36" t="s">
        <v>257</v>
      </c>
      <c r="C139" s="24">
        <v>2795877.2</v>
      </c>
    </row>
    <row r="140" spans="1:3" ht="31.5" x14ac:dyDescent="0.25">
      <c r="A140" s="40" t="s">
        <v>130</v>
      </c>
      <c r="B140" s="36" t="s">
        <v>258</v>
      </c>
      <c r="C140" s="24">
        <f>C141</f>
        <v>1260273.3</v>
      </c>
    </row>
    <row r="141" spans="1:3" ht="33" customHeight="1" x14ac:dyDescent="0.2">
      <c r="A141" s="41" t="s">
        <v>131</v>
      </c>
      <c r="B141" s="36" t="s">
        <v>259</v>
      </c>
      <c r="C141" s="24">
        <v>1260273.3</v>
      </c>
    </row>
    <row r="142" spans="1:3" ht="31.5" x14ac:dyDescent="0.25">
      <c r="A142" s="37" t="s">
        <v>296</v>
      </c>
      <c r="B142" s="36" t="s">
        <v>260</v>
      </c>
      <c r="C142" s="24">
        <f>C145+C146+C147+C148+C149+C150+C151+C152+C153+C154+C155+C143</f>
        <v>2472898.2999999998</v>
      </c>
    </row>
    <row r="143" spans="1:3" ht="32.25" customHeight="1" x14ac:dyDescent="0.2">
      <c r="A143" s="54" t="s">
        <v>359</v>
      </c>
      <c r="B143" s="23" t="s">
        <v>368</v>
      </c>
      <c r="C143" s="24">
        <f>C144</f>
        <v>1595800</v>
      </c>
    </row>
    <row r="144" spans="1:3" ht="47.25" x14ac:dyDescent="0.25">
      <c r="A144" s="42" t="s">
        <v>360</v>
      </c>
      <c r="B144" s="23" t="s">
        <v>369</v>
      </c>
      <c r="C144" s="24">
        <v>1595800</v>
      </c>
    </row>
    <row r="145" spans="1:3" ht="47.25" x14ac:dyDescent="0.2">
      <c r="A145" s="38" t="s">
        <v>306</v>
      </c>
      <c r="B145" s="36" t="s">
        <v>261</v>
      </c>
      <c r="C145" s="24">
        <v>17747.3</v>
      </c>
    </row>
    <row r="146" spans="1:3" ht="63" x14ac:dyDescent="0.25">
      <c r="A146" s="40" t="s">
        <v>305</v>
      </c>
      <c r="B146" s="36" t="s">
        <v>297</v>
      </c>
      <c r="C146" s="24">
        <v>464690.2</v>
      </c>
    </row>
    <row r="147" spans="1:3" ht="31.5" x14ac:dyDescent="0.25">
      <c r="A147" s="40" t="s">
        <v>324</v>
      </c>
      <c r="B147" s="36" t="s">
        <v>334</v>
      </c>
      <c r="C147" s="24">
        <v>10356.200000000001</v>
      </c>
    </row>
    <row r="148" spans="1:3" ht="47.25" x14ac:dyDescent="0.25">
      <c r="A148" s="40" t="s">
        <v>325</v>
      </c>
      <c r="B148" s="36" t="s">
        <v>335</v>
      </c>
      <c r="C148" s="24">
        <v>996.7</v>
      </c>
    </row>
    <row r="149" spans="1:3" ht="50.25" customHeight="1" x14ac:dyDescent="0.2">
      <c r="A149" s="38" t="s">
        <v>374</v>
      </c>
      <c r="B149" s="36" t="s">
        <v>386</v>
      </c>
      <c r="C149" s="24">
        <v>6755.3</v>
      </c>
    </row>
    <row r="150" spans="1:3" ht="48" customHeight="1" x14ac:dyDescent="0.2">
      <c r="A150" s="38" t="s">
        <v>326</v>
      </c>
      <c r="B150" s="36" t="s">
        <v>336</v>
      </c>
      <c r="C150" s="24">
        <v>140146.20000000001</v>
      </c>
    </row>
    <row r="151" spans="1:3" ht="47.25" x14ac:dyDescent="0.25">
      <c r="A151" s="40" t="s">
        <v>327</v>
      </c>
      <c r="B151" s="36" t="s">
        <v>337</v>
      </c>
      <c r="C151" s="24">
        <v>113166.2</v>
      </c>
    </row>
    <row r="152" spans="1:3" ht="31.5" x14ac:dyDescent="0.25">
      <c r="A152" s="40" t="s">
        <v>328</v>
      </c>
      <c r="B152" s="36" t="s">
        <v>338</v>
      </c>
      <c r="C152" s="24">
        <v>49391.9</v>
      </c>
    </row>
    <row r="153" spans="1:3" ht="47.25" x14ac:dyDescent="0.25">
      <c r="A153" s="40" t="s">
        <v>361</v>
      </c>
      <c r="B153" s="36" t="s">
        <v>370</v>
      </c>
      <c r="C153" s="24">
        <v>11380.1</v>
      </c>
    </row>
    <row r="154" spans="1:3" ht="47.25" x14ac:dyDescent="0.2">
      <c r="A154" s="38" t="s">
        <v>329</v>
      </c>
      <c r="B154" s="36" t="s">
        <v>339</v>
      </c>
      <c r="C154" s="24">
        <v>655.8</v>
      </c>
    </row>
    <row r="155" spans="1:3" ht="47.25" x14ac:dyDescent="0.25">
      <c r="A155" s="40" t="s">
        <v>307</v>
      </c>
      <c r="B155" s="36" t="s">
        <v>340</v>
      </c>
      <c r="C155" s="24">
        <v>61812.4</v>
      </c>
    </row>
    <row r="156" spans="1:3" ht="31.5" x14ac:dyDescent="0.25">
      <c r="A156" s="37" t="s">
        <v>16</v>
      </c>
      <c r="B156" s="36" t="s">
        <v>262</v>
      </c>
      <c r="C156" s="24">
        <f>C157+C159+C161+C163+C165+C167+C169+C171+C173+C175+C177+C179+C181+C183+C184</f>
        <v>5538938.2000000002</v>
      </c>
    </row>
    <row r="157" spans="1:3" ht="31.5" x14ac:dyDescent="0.25">
      <c r="A157" s="40" t="s">
        <v>17</v>
      </c>
      <c r="B157" s="36" t="s">
        <v>263</v>
      </c>
      <c r="C157" s="24">
        <f>C158</f>
        <v>1510294.6</v>
      </c>
    </row>
    <row r="158" spans="1:3" ht="32.25" customHeight="1" x14ac:dyDescent="0.2">
      <c r="A158" s="41" t="s">
        <v>18</v>
      </c>
      <c r="B158" s="36" t="s">
        <v>264</v>
      </c>
      <c r="C158" s="24">
        <v>1510294.6</v>
      </c>
    </row>
    <row r="159" spans="1:3" ht="63" x14ac:dyDescent="0.25">
      <c r="A159" s="40" t="s">
        <v>129</v>
      </c>
      <c r="B159" s="36" t="s">
        <v>265</v>
      </c>
      <c r="C159" s="24">
        <f>C160</f>
        <v>78406.2</v>
      </c>
    </row>
    <row r="160" spans="1:3" ht="63" customHeight="1" x14ac:dyDescent="0.2">
      <c r="A160" s="41" t="s">
        <v>128</v>
      </c>
      <c r="B160" s="36" t="s">
        <v>266</v>
      </c>
      <c r="C160" s="24">
        <v>78406.2</v>
      </c>
    </row>
    <row r="161" spans="1:3" ht="47.25" x14ac:dyDescent="0.25">
      <c r="A161" s="40" t="s">
        <v>19</v>
      </c>
      <c r="B161" s="36" t="s">
        <v>267</v>
      </c>
      <c r="C161" s="24">
        <f>C162</f>
        <v>185.8</v>
      </c>
    </row>
    <row r="162" spans="1:3" ht="63" x14ac:dyDescent="0.25">
      <c r="A162" s="39" t="s">
        <v>20</v>
      </c>
      <c r="B162" s="36" t="s">
        <v>268</v>
      </c>
      <c r="C162" s="24">
        <v>185.8</v>
      </c>
    </row>
    <row r="163" spans="1:3" ht="47.25" x14ac:dyDescent="0.25">
      <c r="A163" s="40" t="s">
        <v>24</v>
      </c>
      <c r="B163" s="36" t="s">
        <v>269</v>
      </c>
      <c r="C163" s="24">
        <f>C164</f>
        <v>1414.7</v>
      </c>
    </row>
    <row r="164" spans="1:3" ht="63" x14ac:dyDescent="0.25">
      <c r="A164" s="39" t="s">
        <v>25</v>
      </c>
      <c r="B164" s="36" t="s">
        <v>270</v>
      </c>
      <c r="C164" s="24">
        <v>1414.7</v>
      </c>
    </row>
    <row r="165" spans="1:3" ht="31.5" x14ac:dyDescent="0.2">
      <c r="A165" s="38" t="s">
        <v>26</v>
      </c>
      <c r="B165" s="36" t="s">
        <v>271</v>
      </c>
      <c r="C165" s="24">
        <f>C166</f>
        <v>57365.3</v>
      </c>
    </row>
    <row r="166" spans="1:3" ht="47.25" x14ac:dyDescent="0.25">
      <c r="A166" s="39" t="s">
        <v>27</v>
      </c>
      <c r="B166" s="36" t="s">
        <v>272</v>
      </c>
      <c r="C166" s="24">
        <v>57365.3</v>
      </c>
    </row>
    <row r="167" spans="1:3" ht="31.5" x14ac:dyDescent="0.2">
      <c r="A167" s="38" t="s">
        <v>308</v>
      </c>
      <c r="B167" s="36" t="s">
        <v>341</v>
      </c>
      <c r="C167" s="24">
        <f>C168</f>
        <v>817186.8</v>
      </c>
    </row>
    <row r="168" spans="1:3" ht="33.75" customHeight="1" x14ac:dyDescent="0.25">
      <c r="A168" s="39" t="s">
        <v>309</v>
      </c>
      <c r="B168" s="36" t="s">
        <v>342</v>
      </c>
      <c r="C168" s="24">
        <v>817186.8</v>
      </c>
    </row>
    <row r="169" spans="1:3" ht="31.5" x14ac:dyDescent="0.25">
      <c r="A169" s="40" t="s">
        <v>310</v>
      </c>
      <c r="B169" s="36" t="s">
        <v>343</v>
      </c>
      <c r="C169" s="24">
        <f>C170</f>
        <v>39762</v>
      </c>
    </row>
    <row r="170" spans="1:3" ht="47.25" x14ac:dyDescent="0.25">
      <c r="A170" s="39" t="s">
        <v>311</v>
      </c>
      <c r="B170" s="36" t="s">
        <v>344</v>
      </c>
      <c r="C170" s="24">
        <v>39762</v>
      </c>
    </row>
    <row r="171" spans="1:3" ht="47.25" x14ac:dyDescent="0.25">
      <c r="A171" s="40" t="s">
        <v>74</v>
      </c>
      <c r="B171" s="36" t="s">
        <v>273</v>
      </c>
      <c r="C171" s="24">
        <f>C172</f>
        <v>45914.400000000001</v>
      </c>
    </row>
    <row r="172" spans="1:3" ht="48.75" customHeight="1" x14ac:dyDescent="0.2">
      <c r="A172" s="41" t="s">
        <v>73</v>
      </c>
      <c r="B172" s="36" t="s">
        <v>274</v>
      </c>
      <c r="C172" s="24">
        <v>45914.400000000001</v>
      </c>
    </row>
    <row r="173" spans="1:3" ht="47.25" x14ac:dyDescent="0.25">
      <c r="A173" s="40" t="s">
        <v>88</v>
      </c>
      <c r="B173" s="36" t="s">
        <v>275</v>
      </c>
      <c r="C173" s="24">
        <f>C174</f>
        <v>790929.6</v>
      </c>
    </row>
    <row r="174" spans="1:3" ht="47.25" x14ac:dyDescent="0.2">
      <c r="A174" s="41" t="s">
        <v>89</v>
      </c>
      <c r="B174" s="36" t="s">
        <v>276</v>
      </c>
      <c r="C174" s="24">
        <v>790929.6</v>
      </c>
    </row>
    <row r="175" spans="1:3" ht="63" x14ac:dyDescent="0.2">
      <c r="A175" s="38" t="s">
        <v>10</v>
      </c>
      <c r="B175" s="36" t="s">
        <v>277</v>
      </c>
      <c r="C175" s="24">
        <f>C176</f>
        <v>43537.9</v>
      </c>
    </row>
    <row r="176" spans="1:3" ht="78.75" x14ac:dyDescent="0.2">
      <c r="A176" s="41" t="s">
        <v>32</v>
      </c>
      <c r="B176" s="36" t="s">
        <v>278</v>
      </c>
      <c r="C176" s="24">
        <v>43537.9</v>
      </c>
    </row>
    <row r="177" spans="1:3" ht="79.5" customHeight="1" x14ac:dyDescent="0.25">
      <c r="A177" s="40" t="s">
        <v>133</v>
      </c>
      <c r="B177" s="36" t="s">
        <v>279</v>
      </c>
      <c r="C177" s="24">
        <f>C178</f>
        <v>101888.8</v>
      </c>
    </row>
    <row r="178" spans="1:3" ht="103.5" customHeight="1" x14ac:dyDescent="0.2">
      <c r="A178" s="41" t="s">
        <v>132</v>
      </c>
      <c r="B178" s="36" t="s">
        <v>280</v>
      </c>
      <c r="C178" s="24">
        <v>101888.8</v>
      </c>
    </row>
    <row r="179" spans="1:3" ht="78.75" x14ac:dyDescent="0.2">
      <c r="A179" s="38" t="s">
        <v>95</v>
      </c>
      <c r="B179" s="36" t="s">
        <v>281</v>
      </c>
      <c r="C179" s="24">
        <f>C180</f>
        <v>60746.9</v>
      </c>
    </row>
    <row r="180" spans="1:3" ht="78.75" x14ac:dyDescent="0.25">
      <c r="A180" s="39" t="s">
        <v>94</v>
      </c>
      <c r="B180" s="36" t="s">
        <v>282</v>
      </c>
      <c r="C180" s="24">
        <v>60746.9</v>
      </c>
    </row>
    <row r="181" spans="1:3" ht="81.75" customHeight="1" x14ac:dyDescent="0.2">
      <c r="A181" s="38" t="s">
        <v>303</v>
      </c>
      <c r="B181" s="36" t="s">
        <v>345</v>
      </c>
      <c r="C181" s="24">
        <f>C182</f>
        <v>1709123.7</v>
      </c>
    </row>
    <row r="182" spans="1:3" ht="94.5" x14ac:dyDescent="0.25">
      <c r="A182" s="39" t="s">
        <v>304</v>
      </c>
      <c r="B182" s="36" t="s">
        <v>346</v>
      </c>
      <c r="C182" s="24">
        <v>1709123.7</v>
      </c>
    </row>
    <row r="183" spans="1:3" ht="63" x14ac:dyDescent="0.25">
      <c r="A183" s="43" t="s">
        <v>385</v>
      </c>
      <c r="B183" s="36" t="s">
        <v>387</v>
      </c>
      <c r="C183" s="24">
        <v>10626.8</v>
      </c>
    </row>
    <row r="184" spans="1:3" ht="15.75" x14ac:dyDescent="0.2">
      <c r="A184" s="38" t="s">
        <v>356</v>
      </c>
      <c r="B184" s="36" t="s">
        <v>283</v>
      </c>
      <c r="C184" s="24">
        <v>271554.7</v>
      </c>
    </row>
    <row r="185" spans="1:3" ht="15.75" x14ac:dyDescent="0.2">
      <c r="A185" s="52" t="s">
        <v>29</v>
      </c>
      <c r="B185" s="36" t="s">
        <v>284</v>
      </c>
      <c r="C185" s="24">
        <f>C186+C188+C190+C191+C193+C195+C197+C198</f>
        <v>2605315</v>
      </c>
    </row>
    <row r="186" spans="1:3" ht="63" x14ac:dyDescent="0.25">
      <c r="A186" s="40" t="s">
        <v>295</v>
      </c>
      <c r="B186" s="36" t="s">
        <v>285</v>
      </c>
      <c r="C186" s="24">
        <f>C187</f>
        <v>282437.59999999998</v>
      </c>
    </row>
    <row r="187" spans="1:3" ht="65.25" customHeight="1" x14ac:dyDescent="0.2">
      <c r="A187" s="41" t="s">
        <v>134</v>
      </c>
      <c r="B187" s="36" t="s">
        <v>286</v>
      </c>
      <c r="C187" s="24">
        <v>282437.59999999998</v>
      </c>
    </row>
    <row r="188" spans="1:3" ht="63" x14ac:dyDescent="0.25">
      <c r="A188" s="40" t="s">
        <v>375</v>
      </c>
      <c r="B188" s="36" t="s">
        <v>388</v>
      </c>
      <c r="C188" s="24">
        <f>C189</f>
        <v>828</v>
      </c>
    </row>
    <row r="189" spans="1:3" ht="63.75" customHeight="1" x14ac:dyDescent="0.2">
      <c r="A189" s="41" t="s">
        <v>376</v>
      </c>
      <c r="B189" s="36" t="s">
        <v>389</v>
      </c>
      <c r="C189" s="24">
        <v>828</v>
      </c>
    </row>
    <row r="190" spans="1:3" ht="78.75" x14ac:dyDescent="0.25">
      <c r="A190" s="40" t="s">
        <v>384</v>
      </c>
      <c r="B190" s="36" t="s">
        <v>287</v>
      </c>
      <c r="C190" s="24">
        <v>619514.80000000005</v>
      </c>
    </row>
    <row r="191" spans="1:3" ht="47.25" x14ac:dyDescent="0.25">
      <c r="A191" s="40" t="s">
        <v>377</v>
      </c>
      <c r="B191" s="36" t="s">
        <v>390</v>
      </c>
      <c r="C191" s="24">
        <f>C192</f>
        <v>1507021.9</v>
      </c>
    </row>
    <row r="192" spans="1:3" ht="63.75" customHeight="1" x14ac:dyDescent="0.2">
      <c r="A192" s="41" t="s">
        <v>378</v>
      </c>
      <c r="B192" s="36" t="s">
        <v>391</v>
      </c>
      <c r="C192" s="24">
        <v>1507021.9</v>
      </c>
    </row>
    <row r="193" spans="1:4" ht="47.25" x14ac:dyDescent="0.25">
      <c r="A193" s="40" t="s">
        <v>379</v>
      </c>
      <c r="B193" s="36" t="s">
        <v>392</v>
      </c>
      <c r="C193" s="24">
        <f>C194</f>
        <v>47260.800000000003</v>
      </c>
    </row>
    <row r="194" spans="1:4" ht="63" x14ac:dyDescent="0.25">
      <c r="A194" s="39" t="s">
        <v>380</v>
      </c>
      <c r="B194" s="36" t="s">
        <v>393</v>
      </c>
      <c r="C194" s="24">
        <v>47260.800000000003</v>
      </c>
    </row>
    <row r="195" spans="1:4" ht="126" x14ac:dyDescent="0.25">
      <c r="A195" s="40" t="s">
        <v>298</v>
      </c>
      <c r="B195" s="36" t="s">
        <v>347</v>
      </c>
      <c r="C195" s="24">
        <f>C196</f>
        <v>12701.5</v>
      </c>
    </row>
    <row r="196" spans="1:4" ht="130.5" customHeight="1" x14ac:dyDescent="0.2">
      <c r="A196" s="41" t="s">
        <v>299</v>
      </c>
      <c r="B196" s="36" t="s">
        <v>348</v>
      </c>
      <c r="C196" s="24">
        <v>12701.5</v>
      </c>
    </row>
    <row r="197" spans="1:4" ht="141.75" x14ac:dyDescent="0.25">
      <c r="A197" s="40" t="s">
        <v>300</v>
      </c>
      <c r="B197" s="36" t="s">
        <v>349</v>
      </c>
      <c r="C197" s="24">
        <v>132864.9</v>
      </c>
    </row>
    <row r="198" spans="1:4" ht="31.5" x14ac:dyDescent="0.25">
      <c r="A198" s="40" t="s">
        <v>301</v>
      </c>
      <c r="B198" s="36" t="s">
        <v>350</v>
      </c>
      <c r="C198" s="24">
        <f>C199</f>
        <v>2685.5</v>
      </c>
    </row>
    <row r="199" spans="1:4" ht="47.25" x14ac:dyDescent="0.25">
      <c r="A199" s="39" t="s">
        <v>302</v>
      </c>
      <c r="B199" s="36" t="s">
        <v>351</v>
      </c>
      <c r="C199" s="24">
        <v>2685.5</v>
      </c>
    </row>
    <row r="200" spans="1:4" ht="31.5" x14ac:dyDescent="0.2">
      <c r="A200" s="44" t="s">
        <v>321</v>
      </c>
      <c r="B200" s="45" t="s">
        <v>352</v>
      </c>
      <c r="C200" s="24">
        <f>C201</f>
        <v>76317.100000000006</v>
      </c>
    </row>
    <row r="201" spans="1:4" ht="31.5" x14ac:dyDescent="0.2">
      <c r="A201" s="46" t="s">
        <v>322</v>
      </c>
      <c r="B201" s="45" t="s">
        <v>353</v>
      </c>
      <c r="C201" s="24">
        <f>C202</f>
        <v>76317.100000000006</v>
      </c>
    </row>
    <row r="202" spans="1:4" ht="78.75" x14ac:dyDescent="0.2">
      <c r="A202" s="47" t="s">
        <v>323</v>
      </c>
      <c r="B202" s="45" t="s">
        <v>354</v>
      </c>
      <c r="C202" s="24">
        <f>76317.118</f>
        <v>76317.100000000006</v>
      </c>
    </row>
    <row r="203" spans="1:4" ht="15.75" x14ac:dyDescent="0.2">
      <c r="A203" s="44" t="s">
        <v>291</v>
      </c>
      <c r="B203" s="45" t="s">
        <v>355</v>
      </c>
      <c r="C203" s="48">
        <f t="shared" ref="C203:C204" si="1">C204</f>
        <v>3500</v>
      </c>
    </row>
    <row r="204" spans="1:4" ht="31.5" x14ac:dyDescent="0.2">
      <c r="A204" s="49" t="s">
        <v>43</v>
      </c>
      <c r="B204" s="45" t="s">
        <v>288</v>
      </c>
      <c r="C204" s="48">
        <f t="shared" si="1"/>
        <v>3500</v>
      </c>
    </row>
    <row r="205" spans="1:4" ht="31.5" x14ac:dyDescent="0.2">
      <c r="A205" s="50" t="s">
        <v>43</v>
      </c>
      <c r="B205" s="45" t="s">
        <v>289</v>
      </c>
      <c r="C205" s="48">
        <v>3500</v>
      </c>
    </row>
    <row r="206" spans="1:4" ht="15.75" x14ac:dyDescent="0.2">
      <c r="A206" s="51" t="s">
        <v>30</v>
      </c>
      <c r="B206" s="33"/>
      <c r="C206" s="34">
        <f>C11+C135</f>
        <v>98766530.299999997</v>
      </c>
      <c r="D206" s="4"/>
    </row>
    <row r="208" spans="1:4" x14ac:dyDescent="0.2">
      <c r="C208" s="6"/>
    </row>
    <row r="209" spans="3:3" x14ac:dyDescent="0.2">
      <c r="C209" s="7"/>
    </row>
  </sheetData>
  <mergeCells count="1">
    <mergeCell ref="A7:C7"/>
  </mergeCells>
  <printOptions horizontalCentered="1"/>
  <pageMargins left="0.78740157480314965" right="0.39370078740157483" top="0.78740157480314965" bottom="0.78740157480314965" header="0.51181102362204722" footer="0.39370078740157483"/>
  <pageSetup paperSize="9" scale="79" fitToHeight="0" orientation="portrait" r:id="rId1"/>
  <headerFooter differentFirst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 в Закон</vt:lpstr>
      <vt:lpstr>'Прил.3 в Закон'!Область_печати</vt:lpstr>
    </vt:vector>
  </TitlesOfParts>
  <Company>DepFin 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Ясевич</dc:creator>
  <cp:lastModifiedBy>k224</cp:lastModifiedBy>
  <cp:lastPrinted>2014-10-18T05:53:33Z</cp:lastPrinted>
  <dcterms:created xsi:type="dcterms:W3CDTF">2009-01-15T06:05:27Z</dcterms:created>
  <dcterms:modified xsi:type="dcterms:W3CDTF">2014-10-24T05:39:29Z</dcterms:modified>
</cp:coreProperties>
</file>